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7\12. zasedání\"/>
    </mc:Choice>
  </mc:AlternateContent>
  <bookViews>
    <workbookView xWindow="0" yWindow="0" windowWidth="23040" windowHeight="9084"/>
  </bookViews>
  <sheets>
    <sheet name="publikace" sheetId="1" r:id="rId1"/>
    <sheet name="JK" sheetId="2" r:id="rId2"/>
    <sheet name="PB" sheetId="3" r:id="rId3"/>
    <sheet name="PM" sheetId="4" r:id="rId4"/>
    <sheet name="RN" sheetId="5" r:id="rId5"/>
    <sheet name="ZK" sheetId="6" r:id="rId6"/>
  </sheets>
  <definedNames>
    <definedName name="_xlnm.Print_Area" localSheetId="0">publikace!$A$1:$Y$22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6" l="1"/>
  <c r="P19" i="6"/>
  <c r="H19" i="6"/>
  <c r="P18" i="6"/>
  <c r="H18" i="6"/>
  <c r="P17" i="6"/>
  <c r="H17" i="6"/>
  <c r="P16" i="6"/>
  <c r="H16" i="6"/>
  <c r="P15" i="6"/>
  <c r="H15" i="6"/>
  <c r="P14" i="6"/>
  <c r="H14" i="6"/>
  <c r="P13" i="6"/>
  <c r="H13" i="6"/>
  <c r="E20" i="5"/>
  <c r="P19" i="5"/>
  <c r="H19" i="5"/>
  <c r="P18" i="5"/>
  <c r="H18" i="5"/>
  <c r="P17" i="5"/>
  <c r="H17" i="5"/>
  <c r="P16" i="5"/>
  <c r="H16" i="5"/>
  <c r="P15" i="5"/>
  <c r="H15" i="5"/>
  <c r="P14" i="5"/>
  <c r="H14" i="5"/>
  <c r="P13" i="5"/>
  <c r="H13" i="5"/>
  <c r="E20" i="4"/>
  <c r="P19" i="4"/>
  <c r="H19" i="4"/>
  <c r="P18" i="4"/>
  <c r="H18" i="4"/>
  <c r="P17" i="4"/>
  <c r="H17" i="4"/>
  <c r="P16" i="4"/>
  <c r="H16" i="4"/>
  <c r="P15" i="4"/>
  <c r="H15" i="4"/>
  <c r="P14" i="4"/>
  <c r="H14" i="4"/>
  <c r="P13" i="4"/>
  <c r="H13" i="4"/>
  <c r="E20" i="3"/>
  <c r="P19" i="3"/>
  <c r="H19" i="3"/>
  <c r="P18" i="3"/>
  <c r="H18" i="3"/>
  <c r="P17" i="3"/>
  <c r="H17" i="3"/>
  <c r="P16" i="3"/>
  <c r="H16" i="3"/>
  <c r="P15" i="3"/>
  <c r="H15" i="3"/>
  <c r="P14" i="3"/>
  <c r="H14" i="3"/>
  <c r="P13" i="3"/>
  <c r="H13" i="3"/>
  <c r="E20" i="2"/>
  <c r="P19" i="2"/>
  <c r="H19" i="2"/>
  <c r="P18" i="2"/>
  <c r="H18" i="2"/>
  <c r="P17" i="2"/>
  <c r="H17" i="2"/>
  <c r="P16" i="2"/>
  <c r="H16" i="2"/>
  <c r="P15" i="2"/>
  <c r="H15" i="2"/>
  <c r="P14" i="2"/>
  <c r="H14" i="2"/>
  <c r="P13" i="2"/>
  <c r="H13" i="2"/>
  <c r="Y15" i="1" l="1"/>
  <c r="Y16" i="1"/>
  <c r="Y17" i="1"/>
  <c r="Y14" i="1"/>
  <c r="P20" i="1" l="1"/>
  <c r="P18" i="1"/>
  <c r="P15" i="1"/>
  <c r="P16" i="1"/>
  <c r="P17" i="1"/>
  <c r="P19" i="1"/>
  <c r="P14" i="1"/>
  <c r="H20" i="1"/>
  <c r="H18" i="1"/>
  <c r="H15" i="1"/>
  <c r="H16" i="1"/>
  <c r="H17" i="1"/>
  <c r="H19" i="1"/>
  <c r="H14" i="1"/>
  <c r="E21" i="1" l="1"/>
  <c r="Q21" i="1" l="1"/>
  <c r="Q22" i="1" s="1"/>
</calcChain>
</file>

<file path=xl/sharedStrings.xml><?xml version="1.0" encoding="utf-8"?>
<sst xmlns="http://schemas.openxmlformats.org/spreadsheetml/2006/main" count="376" uniqueCount="75">
  <si>
    <t>evidenční číslo projektu</t>
  </si>
  <si>
    <t>název žadatele</t>
  </si>
  <si>
    <t>požadovaná podpora</t>
  </si>
  <si>
    <t>body expert O</t>
  </si>
  <si>
    <t>body expert E</t>
  </si>
  <si>
    <t>body experti celkem</t>
  </si>
  <si>
    <t>Žádost: úplnost a srozumitelnost požadovaných údajů</t>
  </si>
  <si>
    <t>Rozpočet a finanční plán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</si>
  <si>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</si>
  <si>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</si>
  <si>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</si>
  <si>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</si>
  <si>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</si>
  <si>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</si>
  <si>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</si>
  <si>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</si>
  <si>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</si>
  <si>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</si>
  <si>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0-30</t>
  </si>
  <si>
    <t>0-15</t>
  </si>
  <si>
    <t>0-5</t>
  </si>
  <si>
    <t>0-10</t>
  </si>
  <si>
    <t>celkový rozpočet projektu</t>
  </si>
  <si>
    <t>Personální zajištění projektu</t>
  </si>
  <si>
    <t>názve projektu</t>
  </si>
  <si>
    <t>max. podíl dotace na celkových nákladech projektu</t>
  </si>
  <si>
    <t>zbývá</t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</si>
  <si>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</t>
    </r>
  </si>
  <si>
    <t>Realizační strategie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</si>
  <si>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6. publikační činnost v oblasti kinematografie a činnost v oblasti filmové vědy</t>
    </r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</si>
  <si>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1 000 000 Kč</t>
    </r>
  </si>
  <si>
    <t>Odborná a/nebo programová kvalita projektu</t>
  </si>
  <si>
    <t>Přínos a význam pro českou a evropskou kinematografii a filmovou vědu</t>
  </si>
  <si>
    <t>2. podpora rozvoje odboru filmové vědy a audiovizuálních studií</t>
  </si>
  <si>
    <t>Název výzvy: Neperiodické publikace vydané v roce 2017-2018</t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</si>
  <si>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2017-6-1-8</t>
    </r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</si>
  <si>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od 21. března 2017 do 21. dubna 2017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</si>
  <si>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žádosti, nejpozději však do 31. prosince 2019</t>
    </r>
  </si>
  <si>
    <t>Cíle podpory kinematografie a kritéria Rady při hodnocení žádosti o podporu kinematografie ve smyslu § 13 odst. 1 písm. b) zákona o audiovizi:</t>
  </si>
  <si>
    <t>1. podpora odborné a popularizační publikační činnosti</t>
  </si>
  <si>
    <t>3. podpora rozvoje kinematografie prostřednictvím kvalifikované reflexe</t>
  </si>
  <si>
    <t>Podpora kinematografie je určena pro projekty zaměřené na vydávání odborných a populárně vědeckých neperiodických publikací v roce 2017-2018.</t>
  </si>
  <si>
    <t>1765/2017</t>
  </si>
  <si>
    <t>1767/2017</t>
  </si>
  <si>
    <t>1783/2017</t>
  </si>
  <si>
    <t>1784/2017</t>
  </si>
  <si>
    <t>1785/2017</t>
  </si>
  <si>
    <t>1788/2017</t>
  </si>
  <si>
    <t>1791/2017</t>
  </si>
  <si>
    <t>Charon media</t>
  </si>
  <si>
    <t>Limodádový Joe</t>
  </si>
  <si>
    <t>Nová beseda</t>
  </si>
  <si>
    <t>NaFilM</t>
  </si>
  <si>
    <t>Vydání monografie "Paul Verhoeven a jeho filmy"</t>
  </si>
  <si>
    <t>Ota Hofman: Poutník světem fantazie</t>
  </si>
  <si>
    <t>Tajemství hradu v Karpatech</t>
  </si>
  <si>
    <t>Jak se dělá dokument. Autoři a tvůrčí metody</t>
  </si>
  <si>
    <t>Populárně-vzdělávací publikace NaFilM</t>
  </si>
  <si>
    <t>ne</t>
  </si>
  <si>
    <t>neuvedeno</t>
  </si>
  <si>
    <t>ano</t>
  </si>
  <si>
    <t>0%-50%</t>
  </si>
  <si>
    <t>0%-62%</t>
  </si>
  <si>
    <t>15%-74%</t>
  </si>
  <si>
    <t>31.12.2018</t>
  </si>
  <si>
    <t xml:space="preserve">Václav Žák </t>
  </si>
  <si>
    <t>NFA</t>
  </si>
  <si>
    <t>Václav Havel: Film a televize/1957-1989</t>
  </si>
  <si>
    <t>Dějiny českého filmového archivu, 1943-1992</t>
  </si>
  <si>
    <t>16.4.2018</t>
  </si>
  <si>
    <t>31.5.2018</t>
  </si>
  <si>
    <t>30.11.2019</t>
  </si>
  <si>
    <t>24.12.2018</t>
  </si>
  <si>
    <t>dotace</t>
  </si>
  <si>
    <t>Projekty této výzvy budou na základě usnesení Rady č. 238/2017 hrazeny ze státní dotace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</si>
</sst>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9.5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3" fontId="2" fillId="2" borderId="0" xfId="0" applyNumberFormat="1" applyFont="1" applyFill="1" applyBorder="1" applyAlignment="1">
      <alignment horizontal="right" vertical="top"/>
    </xf>
    <xf numFmtId="2" fontId="1" fillId="2" borderId="1" xfId="0" applyNumberFormat="1" applyFont="1" applyFill="1" applyBorder="1" applyAlignment="1">
      <alignment horizontal="left" vertical="top" wrapText="1"/>
    </xf>
    <xf numFmtId="9" fontId="2" fillId="2" borderId="2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3" fontId="2" fillId="2" borderId="4" xfId="0" applyNumberFormat="1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9" fontId="2" fillId="2" borderId="4" xfId="0" applyNumberFormat="1" applyFont="1" applyFill="1" applyBorder="1" applyAlignment="1">
      <alignment horizontal="left" vertical="top" wrapText="1"/>
    </xf>
    <xf numFmtId="14" fontId="2" fillId="2" borderId="4" xfId="0" applyNumberFormat="1" applyFont="1" applyFill="1" applyBorder="1" applyAlignment="1">
      <alignment horizontal="left" vertical="top" wrapText="1"/>
    </xf>
    <xf numFmtId="4" fontId="2" fillId="0" borderId="3" xfId="0" applyNumberFormat="1" applyFont="1" applyFill="1" applyBorder="1" applyAlignment="1" applyProtection="1">
      <alignment horizontal="left" vertical="top" wrapText="1"/>
    </xf>
    <xf numFmtId="4" fontId="2" fillId="0" borderId="3" xfId="0" applyNumberFormat="1" applyFont="1" applyFill="1" applyBorder="1" applyAlignment="1">
      <alignment horizontal="left" vertical="top" wrapText="1"/>
    </xf>
    <xf numFmtId="3" fontId="2" fillId="0" borderId="3" xfId="0" applyNumberFormat="1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left" vertical="top" wrapText="1"/>
    </xf>
    <xf numFmtId="9" fontId="2" fillId="0" borderId="3" xfId="0" applyNumberFormat="1" applyFont="1" applyFill="1" applyBorder="1" applyAlignment="1">
      <alignment horizontal="left" vertical="top" wrapText="1"/>
    </xf>
    <xf numFmtId="3" fontId="2" fillId="0" borderId="3" xfId="0" applyNumberFormat="1" applyFont="1" applyFill="1" applyBorder="1" applyAlignment="1" applyProtection="1">
      <alignment horizontal="right" vertical="top" wrapText="1"/>
      <protection locked="0"/>
    </xf>
    <xf numFmtId="3" fontId="2" fillId="0" borderId="3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left" vertical="top" wrapText="1"/>
    </xf>
    <xf numFmtId="3" fontId="4" fillId="0" borderId="3" xfId="0" applyNumberFormat="1" applyFont="1" applyFill="1" applyBorder="1" applyAlignment="1">
      <alignment wrapText="1"/>
    </xf>
    <xf numFmtId="49" fontId="4" fillId="0" borderId="3" xfId="0" applyNumberFormat="1" applyFont="1" applyFill="1" applyBorder="1" applyAlignment="1">
      <alignment horizontal="center" wrapText="1"/>
    </xf>
    <xf numFmtId="9" fontId="4" fillId="0" borderId="3" xfId="0" applyNumberFormat="1" applyFont="1" applyFill="1" applyBorder="1" applyAlignment="1">
      <alignment horizontal="center" wrapText="1"/>
    </xf>
    <xf numFmtId="49" fontId="2" fillId="0" borderId="3" xfId="0" applyNumberFormat="1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wrapText="1"/>
    </xf>
    <xf numFmtId="10" fontId="4" fillId="0" borderId="3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right" wrapText="1"/>
    </xf>
    <xf numFmtId="49" fontId="2" fillId="0" borderId="3" xfId="0" applyNumberFormat="1" applyFont="1" applyFill="1" applyBorder="1" applyAlignment="1">
      <alignment horizontal="righ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abSelected="1" zoomScale="90" zoomScaleNormal="90" workbookViewId="0">
      <selection activeCell="A18" sqref="A18:XFD18"/>
    </sheetView>
  </sheetViews>
  <sheetFormatPr defaultColWidth="9.109375" defaultRowHeight="12" x14ac:dyDescent="0.3"/>
  <cols>
    <col min="1" max="1" width="9.33203125" style="1" customWidth="1"/>
    <col min="2" max="2" width="14.5546875" style="1" customWidth="1"/>
    <col min="3" max="3" width="39.554687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2.44140625" style="1" customWidth="1"/>
    <col min="18" max="18" width="9.109375" style="1"/>
    <col min="19" max="19" width="11.109375" style="1" customWidth="1"/>
    <col min="20" max="20" width="9.109375" style="1"/>
    <col min="21" max="21" width="11.44140625" style="1" customWidth="1"/>
    <col min="22" max="22" width="9.109375" style="1"/>
    <col min="23" max="23" width="11.109375" style="1" customWidth="1"/>
    <col min="24" max="24" width="11.44140625" style="1" customWidth="1"/>
    <col min="25" max="26" width="9.109375" style="1" customWidth="1"/>
    <col min="27" max="16384" width="9.109375" style="1"/>
  </cols>
  <sheetData>
    <row r="1" spans="1:25" ht="35.25" customHeight="1" x14ac:dyDescent="0.3">
      <c r="A1" s="2" t="s">
        <v>34</v>
      </c>
    </row>
    <row r="2" spans="1:25" ht="12.6" x14ac:dyDescent="0.3">
      <c r="A2" s="1" t="s">
        <v>35</v>
      </c>
      <c r="I2" s="5" t="s">
        <v>38</v>
      </c>
    </row>
    <row r="3" spans="1:25" ht="12.6" x14ac:dyDescent="0.3">
      <c r="A3" s="1" t="s">
        <v>29</v>
      </c>
      <c r="I3" s="6" t="s">
        <v>39</v>
      </c>
    </row>
    <row r="4" spans="1:25" ht="12.6" x14ac:dyDescent="0.3">
      <c r="A4" s="1" t="s">
        <v>36</v>
      </c>
      <c r="I4" s="6" t="s">
        <v>33</v>
      </c>
    </row>
    <row r="5" spans="1:25" ht="12.6" x14ac:dyDescent="0.3">
      <c r="A5" s="1" t="s">
        <v>30</v>
      </c>
      <c r="I5" s="6" t="s">
        <v>40</v>
      </c>
    </row>
    <row r="6" spans="1:25" ht="12.6" x14ac:dyDescent="0.3">
      <c r="A6" s="1" t="s">
        <v>37</v>
      </c>
      <c r="I6" s="6"/>
    </row>
    <row r="7" spans="1:25" ht="12.6" x14ac:dyDescent="0.3">
      <c r="A7" s="1" t="s">
        <v>27</v>
      </c>
      <c r="I7" s="6"/>
    </row>
    <row r="8" spans="1:25" x14ac:dyDescent="0.3">
      <c r="I8" s="1" t="s">
        <v>41</v>
      </c>
    </row>
    <row r="10" spans="1:25" x14ac:dyDescent="0.3">
      <c r="I10" s="1" t="s">
        <v>74</v>
      </c>
    </row>
    <row r="12" spans="1:25" ht="133.5" customHeight="1" x14ac:dyDescent="0.3">
      <c r="A12" s="3" t="s">
        <v>0</v>
      </c>
      <c r="B12" s="3" t="s">
        <v>1</v>
      </c>
      <c r="C12" s="3" t="s">
        <v>24</v>
      </c>
      <c r="D12" s="3" t="s">
        <v>22</v>
      </c>
      <c r="E12" s="3" t="s">
        <v>2</v>
      </c>
      <c r="F12" s="3" t="s">
        <v>3</v>
      </c>
      <c r="G12" s="3" t="s">
        <v>4</v>
      </c>
      <c r="H12" s="3" t="s">
        <v>5</v>
      </c>
      <c r="I12" s="9" t="s">
        <v>31</v>
      </c>
      <c r="J12" s="9" t="s">
        <v>23</v>
      </c>
      <c r="K12" s="9" t="s">
        <v>32</v>
      </c>
      <c r="L12" s="9" t="s">
        <v>6</v>
      </c>
      <c r="M12" s="9" t="s">
        <v>7</v>
      </c>
      <c r="N12" s="9" t="s">
        <v>28</v>
      </c>
      <c r="O12" s="9" t="s">
        <v>8</v>
      </c>
      <c r="P12" s="3" t="s">
        <v>9</v>
      </c>
      <c r="Q12" s="3" t="s">
        <v>10</v>
      </c>
      <c r="R12" s="3" t="s">
        <v>11</v>
      </c>
      <c r="S12" s="3" t="s">
        <v>12</v>
      </c>
      <c r="T12" s="3" t="s">
        <v>13</v>
      </c>
      <c r="U12" s="3" t="s">
        <v>14</v>
      </c>
      <c r="V12" s="3" t="s">
        <v>15</v>
      </c>
      <c r="W12" s="3" t="s">
        <v>16</v>
      </c>
      <c r="X12" s="3" t="s">
        <v>17</v>
      </c>
      <c r="Y12" s="3" t="s">
        <v>25</v>
      </c>
    </row>
    <row r="13" spans="1:25" x14ac:dyDescent="0.2">
      <c r="A13" s="12"/>
      <c r="B13" s="12"/>
      <c r="C13" s="12"/>
      <c r="D13" s="12"/>
      <c r="E13" s="12"/>
      <c r="F13" s="13"/>
      <c r="G13" s="13"/>
      <c r="H13" s="13"/>
      <c r="I13" s="14" t="s">
        <v>18</v>
      </c>
      <c r="J13" s="15" t="s">
        <v>19</v>
      </c>
      <c r="K13" s="15" t="s">
        <v>19</v>
      </c>
      <c r="L13" s="15" t="s">
        <v>20</v>
      </c>
      <c r="M13" s="15" t="s">
        <v>21</v>
      </c>
      <c r="N13" s="15" t="s">
        <v>19</v>
      </c>
      <c r="O13" s="15" t="s">
        <v>21</v>
      </c>
      <c r="P13" s="13"/>
      <c r="Q13" s="15"/>
      <c r="R13" s="15"/>
      <c r="S13" s="15"/>
      <c r="T13" s="15"/>
      <c r="U13" s="16"/>
      <c r="V13" s="16"/>
      <c r="W13" s="17"/>
      <c r="X13" s="29"/>
      <c r="Y13" s="4"/>
    </row>
    <row r="14" spans="1:25" ht="12.75" customHeight="1" x14ac:dyDescent="0.2">
      <c r="A14" s="25" t="s">
        <v>42</v>
      </c>
      <c r="B14" s="25" t="s">
        <v>65</v>
      </c>
      <c r="C14" s="25" t="s">
        <v>53</v>
      </c>
      <c r="D14" s="26">
        <v>200000</v>
      </c>
      <c r="E14" s="26">
        <v>100000</v>
      </c>
      <c r="F14" s="24">
        <v>52</v>
      </c>
      <c r="G14" s="24">
        <v>38</v>
      </c>
      <c r="H14" s="24">
        <f t="shared" ref="H14:H20" si="0">SUM(F14:G14)</f>
        <v>90</v>
      </c>
      <c r="I14" s="18">
        <v>23</v>
      </c>
      <c r="J14" s="18">
        <v>13</v>
      </c>
      <c r="K14" s="18">
        <v>11.4</v>
      </c>
      <c r="L14" s="18">
        <v>4.5999999999999996</v>
      </c>
      <c r="M14" s="18">
        <v>8.6</v>
      </c>
      <c r="N14" s="18">
        <v>13</v>
      </c>
      <c r="O14" s="18">
        <v>9.6</v>
      </c>
      <c r="P14" s="19">
        <f t="shared" ref="P14:P20" si="1">SUM(I14:O14)</f>
        <v>83.199999999999989</v>
      </c>
      <c r="Q14" s="26">
        <v>100000</v>
      </c>
      <c r="R14" s="21" t="s">
        <v>73</v>
      </c>
      <c r="S14" s="27" t="s">
        <v>58</v>
      </c>
      <c r="T14" s="22" t="s">
        <v>60</v>
      </c>
      <c r="U14" s="28">
        <v>0.5</v>
      </c>
      <c r="V14" s="22">
        <v>0.75</v>
      </c>
      <c r="W14" s="34" t="s">
        <v>64</v>
      </c>
      <c r="X14" s="34" t="s">
        <v>64</v>
      </c>
      <c r="Y14" s="10">
        <f>Q14/(0.7*D14)</f>
        <v>0.7142857142857143</v>
      </c>
    </row>
    <row r="15" spans="1:25" ht="12.75" customHeight="1" x14ac:dyDescent="0.2">
      <c r="A15" s="30" t="s">
        <v>45</v>
      </c>
      <c r="B15" s="30" t="s">
        <v>50</v>
      </c>
      <c r="C15" s="30" t="s">
        <v>55</v>
      </c>
      <c r="D15" s="26">
        <v>260000</v>
      </c>
      <c r="E15" s="26">
        <v>160000</v>
      </c>
      <c r="F15" s="24">
        <v>32</v>
      </c>
      <c r="G15" s="24">
        <v>34</v>
      </c>
      <c r="H15" s="24">
        <f t="shared" si="0"/>
        <v>66</v>
      </c>
      <c r="I15" s="18">
        <v>21</v>
      </c>
      <c r="J15" s="18">
        <v>12.8</v>
      </c>
      <c r="K15" s="18">
        <v>10.6</v>
      </c>
      <c r="L15" s="18">
        <v>4.2</v>
      </c>
      <c r="M15" s="18">
        <v>8</v>
      </c>
      <c r="N15" s="18">
        <v>11.8</v>
      </c>
      <c r="O15" s="18">
        <v>8.4</v>
      </c>
      <c r="P15" s="19">
        <f t="shared" si="1"/>
        <v>76.800000000000011</v>
      </c>
      <c r="Q15" s="26">
        <v>160000</v>
      </c>
      <c r="R15" s="21" t="s">
        <v>73</v>
      </c>
      <c r="S15" s="31" t="s">
        <v>60</v>
      </c>
      <c r="T15" s="22" t="s">
        <v>60</v>
      </c>
      <c r="U15" s="28" t="s">
        <v>62</v>
      </c>
      <c r="V15" s="22">
        <v>0.9</v>
      </c>
      <c r="W15" s="34" t="s">
        <v>70</v>
      </c>
      <c r="X15" s="34" t="s">
        <v>70</v>
      </c>
      <c r="Y15" s="10">
        <f t="shared" ref="Y15:Y17" si="2">Q15/(0.7*D15)</f>
        <v>0.87912087912087911</v>
      </c>
    </row>
    <row r="16" spans="1:25" ht="12.75" customHeight="1" x14ac:dyDescent="0.2">
      <c r="A16" s="30" t="s">
        <v>46</v>
      </c>
      <c r="B16" s="30" t="s">
        <v>51</v>
      </c>
      <c r="C16" s="30" t="s">
        <v>56</v>
      </c>
      <c r="D16" s="26">
        <v>479380</v>
      </c>
      <c r="E16" s="26">
        <v>300000</v>
      </c>
      <c r="F16" s="24"/>
      <c r="G16" s="24"/>
      <c r="H16" s="24">
        <f t="shared" si="0"/>
        <v>0</v>
      </c>
      <c r="I16" s="18">
        <v>20.8</v>
      </c>
      <c r="J16" s="18">
        <v>13.2</v>
      </c>
      <c r="K16" s="18">
        <v>11.2</v>
      </c>
      <c r="L16" s="18">
        <v>4.2</v>
      </c>
      <c r="M16" s="18">
        <v>8</v>
      </c>
      <c r="N16" s="18">
        <v>11</v>
      </c>
      <c r="O16" s="18">
        <v>8.1999999999999993</v>
      </c>
      <c r="P16" s="19">
        <f t="shared" si="1"/>
        <v>76.600000000000009</v>
      </c>
      <c r="Q16" s="26">
        <v>300000</v>
      </c>
      <c r="R16" s="21" t="s">
        <v>73</v>
      </c>
      <c r="S16" s="31" t="s">
        <v>60</v>
      </c>
      <c r="T16" s="22" t="s">
        <v>60</v>
      </c>
      <c r="U16" s="28">
        <v>0.73</v>
      </c>
      <c r="V16" s="22">
        <v>0.9</v>
      </c>
      <c r="W16" s="34" t="s">
        <v>71</v>
      </c>
      <c r="X16" s="34" t="s">
        <v>71</v>
      </c>
      <c r="Y16" s="10">
        <f t="shared" si="2"/>
        <v>0.89401190823861776</v>
      </c>
    </row>
    <row r="17" spans="1:25" ht="12.75" customHeight="1" x14ac:dyDescent="0.2">
      <c r="A17" s="30" t="s">
        <v>47</v>
      </c>
      <c r="B17" s="30" t="s">
        <v>66</v>
      </c>
      <c r="C17" s="30" t="s">
        <v>68</v>
      </c>
      <c r="D17" s="26">
        <v>635000</v>
      </c>
      <c r="E17" s="26">
        <v>200000</v>
      </c>
      <c r="F17" s="24">
        <v>32</v>
      </c>
      <c r="G17" s="24">
        <v>32</v>
      </c>
      <c r="H17" s="24">
        <f t="shared" si="0"/>
        <v>64</v>
      </c>
      <c r="I17" s="18">
        <v>18</v>
      </c>
      <c r="J17" s="18">
        <v>12.2</v>
      </c>
      <c r="K17" s="18">
        <v>9.1999999999999993</v>
      </c>
      <c r="L17" s="18">
        <v>3.8</v>
      </c>
      <c r="M17" s="18">
        <v>7.2</v>
      </c>
      <c r="N17" s="18">
        <v>9</v>
      </c>
      <c r="O17" s="18">
        <v>9.4</v>
      </c>
      <c r="P17" s="19">
        <f t="shared" si="1"/>
        <v>68.8</v>
      </c>
      <c r="Q17" s="26">
        <v>200000</v>
      </c>
      <c r="R17" s="21" t="s">
        <v>73</v>
      </c>
      <c r="S17" s="31" t="s">
        <v>60</v>
      </c>
      <c r="T17" s="22" t="s">
        <v>60</v>
      </c>
      <c r="U17" s="28">
        <v>0.79</v>
      </c>
      <c r="V17" s="22">
        <v>0.85</v>
      </c>
      <c r="W17" s="34" t="s">
        <v>64</v>
      </c>
      <c r="X17" s="34" t="s">
        <v>64</v>
      </c>
      <c r="Y17" s="10">
        <f t="shared" si="2"/>
        <v>0.44994375703037121</v>
      </c>
    </row>
    <row r="18" spans="1:25" ht="12.75" customHeight="1" x14ac:dyDescent="0.2">
      <c r="A18" s="30" t="s">
        <v>44</v>
      </c>
      <c r="B18" s="30" t="s">
        <v>66</v>
      </c>
      <c r="C18" s="30" t="s">
        <v>67</v>
      </c>
      <c r="D18" s="26">
        <v>580500</v>
      </c>
      <c r="E18" s="26">
        <v>400000</v>
      </c>
      <c r="F18" s="24">
        <v>48</v>
      </c>
      <c r="G18" s="24">
        <v>38</v>
      </c>
      <c r="H18" s="24">
        <f t="shared" si="0"/>
        <v>86</v>
      </c>
      <c r="I18" s="18">
        <v>10</v>
      </c>
      <c r="J18" s="18">
        <v>12.4</v>
      </c>
      <c r="K18" s="18">
        <v>7</v>
      </c>
      <c r="L18" s="18">
        <v>3.6</v>
      </c>
      <c r="M18" s="18">
        <v>7</v>
      </c>
      <c r="N18" s="18">
        <v>9.1999999999999993</v>
      </c>
      <c r="O18" s="18">
        <v>9.4</v>
      </c>
      <c r="P18" s="19">
        <f t="shared" si="1"/>
        <v>58.6</v>
      </c>
      <c r="Q18" s="20"/>
      <c r="R18" s="21"/>
      <c r="S18" s="31" t="s">
        <v>60</v>
      </c>
      <c r="T18" s="22"/>
      <c r="U18" s="28">
        <v>0.69</v>
      </c>
      <c r="V18" s="22"/>
      <c r="W18" s="34" t="s">
        <v>64</v>
      </c>
      <c r="X18" s="33"/>
      <c r="Y18" s="10"/>
    </row>
    <row r="19" spans="1:25" ht="12.75" customHeight="1" x14ac:dyDescent="0.2">
      <c r="A19" s="30" t="s">
        <v>48</v>
      </c>
      <c r="B19" s="30" t="s">
        <v>52</v>
      </c>
      <c r="C19" s="30" t="s">
        <v>57</v>
      </c>
      <c r="D19" s="26">
        <v>685000</v>
      </c>
      <c r="E19" s="26">
        <v>270000</v>
      </c>
      <c r="F19" s="24">
        <v>47</v>
      </c>
      <c r="G19" s="24">
        <v>33</v>
      </c>
      <c r="H19" s="24">
        <f t="shared" si="0"/>
        <v>80</v>
      </c>
      <c r="I19" s="18">
        <v>11.2</v>
      </c>
      <c r="J19" s="18">
        <v>10.4</v>
      </c>
      <c r="K19" s="18">
        <v>7.6</v>
      </c>
      <c r="L19" s="18">
        <v>4.2</v>
      </c>
      <c r="M19" s="18">
        <v>7.2</v>
      </c>
      <c r="N19" s="18">
        <v>8.4</v>
      </c>
      <c r="O19" s="18">
        <v>6.2</v>
      </c>
      <c r="P19" s="19">
        <f t="shared" si="1"/>
        <v>55.20000000000001</v>
      </c>
      <c r="Q19" s="23"/>
      <c r="R19" s="21"/>
      <c r="S19" s="31" t="s">
        <v>60</v>
      </c>
      <c r="T19" s="22"/>
      <c r="U19" s="28" t="s">
        <v>63</v>
      </c>
      <c r="V19" s="21"/>
      <c r="W19" s="34" t="s">
        <v>72</v>
      </c>
      <c r="X19" s="33"/>
      <c r="Y19" s="11"/>
    </row>
    <row r="20" spans="1:25" ht="12.75" customHeight="1" x14ac:dyDescent="0.2">
      <c r="A20" s="30" t="s">
        <v>43</v>
      </c>
      <c r="B20" s="30" t="s">
        <v>49</v>
      </c>
      <c r="C20" s="30" t="s">
        <v>54</v>
      </c>
      <c r="D20" s="26">
        <v>458000</v>
      </c>
      <c r="E20" s="26">
        <v>229000</v>
      </c>
      <c r="F20" s="24">
        <v>29</v>
      </c>
      <c r="G20" s="24"/>
      <c r="H20" s="24">
        <f t="shared" si="0"/>
        <v>29</v>
      </c>
      <c r="I20" s="18">
        <v>9.1999999999999993</v>
      </c>
      <c r="J20" s="18">
        <v>6.6</v>
      </c>
      <c r="K20" s="18">
        <v>5.4</v>
      </c>
      <c r="L20" s="18">
        <v>3.6</v>
      </c>
      <c r="M20" s="18">
        <v>6.6</v>
      </c>
      <c r="N20" s="18">
        <v>8.8000000000000007</v>
      </c>
      <c r="O20" s="18">
        <v>4.8</v>
      </c>
      <c r="P20" s="19">
        <f t="shared" si="1"/>
        <v>45</v>
      </c>
      <c r="Q20" s="20"/>
      <c r="R20" s="21"/>
      <c r="S20" s="31" t="s">
        <v>59</v>
      </c>
      <c r="T20" s="22"/>
      <c r="U20" s="32" t="s">
        <v>61</v>
      </c>
      <c r="V20" s="22"/>
      <c r="W20" s="34" t="s">
        <v>69</v>
      </c>
      <c r="X20" s="33"/>
      <c r="Y20" s="10"/>
    </row>
    <row r="21" spans="1:25" x14ac:dyDescent="0.3">
      <c r="D21" s="7"/>
      <c r="E21" s="8">
        <f>SUM(E14:E20)</f>
        <v>1659000</v>
      </c>
      <c r="Q21" s="8">
        <f>SUM(Q14:Q20)</f>
        <v>760000</v>
      </c>
    </row>
    <row r="22" spans="1:25" x14ac:dyDescent="0.3">
      <c r="P22" s="1" t="s">
        <v>26</v>
      </c>
      <c r="Q22" s="8">
        <f>1000000-Q21</f>
        <v>240000</v>
      </c>
    </row>
  </sheetData>
  <sheetProtection selectLockedCells="1" selectUnlockedCells="1"/>
  <customSheetViews>
    <customSheetView guid="{DB8D12CF-4785-4380-997E-3DB321CA402A}" scale="60">
      <selection activeCell="N18" sqref="N18"/>
      <pageMargins left="0.7" right="0.7" top="0.78740157499999996" bottom="0.78740157499999996" header="0.3" footer="0.3"/>
      <pageSetup paperSize="9" orientation="portrait" r:id="rId1"/>
    </customSheetView>
  </customSheetViews>
  <dataValidations count="7">
    <dataValidation type="whole" allowBlank="1" showInputMessage="1" showErrorMessage="1" errorTitle="ZNOVU A LÉPE" error="To je móóóóóóc!!!!" sqref="I14:I20">
      <formula1>0</formula1>
      <formula2>30</formula2>
    </dataValidation>
    <dataValidation type="whole" showInputMessage="1" showErrorMessage="1" errorTitle="ZNOVU A LÉPE" error="To je móóóóóóc!!!!" sqref="J14:K20">
      <formula1>0</formula1>
      <formula2>15</formula2>
    </dataValidation>
    <dataValidation type="whole" allowBlank="1" showInputMessage="1" showErrorMessage="1" errorTitle="ZNOVU A LÉPE" error="To je móóóóóóc!!!!" sqref="L14:L20">
      <formula1>0</formula1>
      <formula2>5</formula2>
    </dataValidation>
    <dataValidation type="whole" showInputMessage="1" showErrorMessage="1" errorTitle="ZNOVU A LÉPE" error="To je móóóóóóc!!!!" sqref="M14:M20">
      <formula1>0</formula1>
      <formula2>10</formula2>
    </dataValidation>
    <dataValidation type="whole" showInputMessage="1" showErrorMessage="1" errorTitle="ZNOVU A LÉPE" error="To je móóóóóóc!!!!_x000a__x000a_" sqref="N14:N20">
      <formula1>0</formula1>
      <formula2>15</formula2>
    </dataValidation>
    <dataValidation type="whole" showInputMessage="1" showErrorMessage="1" errorTitle="ZNOVU A LÉPE" error="To je móóóóóóc!!!!_x000a__x000a_" sqref="O14:O20">
      <formula1>0</formula1>
      <formula2>10</formula2>
    </dataValidation>
    <dataValidation type="whole" showInputMessage="1" showErrorMessage="1" errorTitle="ZNOVU A LÉPE" error="To je móóóóóóc!!!!" sqref="P14:P20">
      <formula1>0</formula1>
      <formula2>100</formula2>
    </dataValidation>
  </dataValidations>
  <pageMargins left="0.19685039370078741" right="0.19685039370078741" top="0.78740157480314965" bottom="0.78740157480314965" header="0.31496062992125984" footer="0.31496062992125984"/>
  <pageSetup scale="48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="80" zoomScaleNormal="80" workbookViewId="0">
      <selection activeCell="V18" sqref="V18"/>
    </sheetView>
  </sheetViews>
  <sheetFormatPr defaultColWidth="9.109375" defaultRowHeight="12" x14ac:dyDescent="0.3"/>
  <cols>
    <col min="1" max="1" width="9.33203125" style="1" customWidth="1"/>
    <col min="2" max="2" width="14.5546875" style="1" customWidth="1"/>
    <col min="3" max="3" width="39.554687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2.44140625" style="1" customWidth="1"/>
    <col min="18" max="18" width="9.109375" style="1"/>
    <col min="19" max="19" width="11.109375" style="1" customWidth="1"/>
    <col min="20" max="20" width="9.109375" style="1"/>
    <col min="21" max="21" width="11.44140625" style="1" customWidth="1"/>
    <col min="22" max="22" width="9.109375" style="1"/>
    <col min="23" max="23" width="11.109375" style="1" customWidth="1"/>
    <col min="24" max="24" width="11.44140625" style="1" customWidth="1"/>
    <col min="25" max="16384" width="9.109375" style="1"/>
  </cols>
  <sheetData>
    <row r="1" spans="1:16" ht="22.8" x14ac:dyDescent="0.3">
      <c r="A1" s="2" t="s">
        <v>34</v>
      </c>
    </row>
    <row r="2" spans="1:16" ht="12.6" x14ac:dyDescent="0.3">
      <c r="A2" s="1" t="s">
        <v>35</v>
      </c>
      <c r="I2" s="5" t="s">
        <v>38</v>
      </c>
    </row>
    <row r="3" spans="1:16" ht="12.6" x14ac:dyDescent="0.3">
      <c r="A3" s="1" t="s">
        <v>29</v>
      </c>
      <c r="I3" s="6" t="s">
        <v>39</v>
      </c>
    </row>
    <row r="4" spans="1:16" ht="12.6" x14ac:dyDescent="0.3">
      <c r="A4" s="1" t="s">
        <v>36</v>
      </c>
      <c r="I4" s="6" t="s">
        <v>33</v>
      </c>
    </row>
    <row r="5" spans="1:16" ht="12.6" x14ac:dyDescent="0.3">
      <c r="A5" s="1" t="s">
        <v>30</v>
      </c>
      <c r="I5" s="6" t="s">
        <v>40</v>
      </c>
    </row>
    <row r="6" spans="1:16" ht="12.6" x14ac:dyDescent="0.3">
      <c r="A6" s="1" t="s">
        <v>37</v>
      </c>
      <c r="I6" s="6"/>
    </row>
    <row r="7" spans="1:16" ht="12.6" x14ac:dyDescent="0.3">
      <c r="A7" s="1" t="s">
        <v>27</v>
      </c>
      <c r="I7" s="6"/>
    </row>
    <row r="8" spans="1:16" x14ac:dyDescent="0.3">
      <c r="I8" s="1" t="s">
        <v>41</v>
      </c>
    </row>
    <row r="11" spans="1:16" ht="126" x14ac:dyDescent="0.3">
      <c r="A11" s="3" t="s">
        <v>0</v>
      </c>
      <c r="B11" s="3" t="s">
        <v>1</v>
      </c>
      <c r="C11" s="3" t="s">
        <v>24</v>
      </c>
      <c r="D11" s="3" t="s">
        <v>22</v>
      </c>
      <c r="E11" s="3" t="s">
        <v>2</v>
      </c>
      <c r="F11" s="3" t="s">
        <v>3</v>
      </c>
      <c r="G11" s="3" t="s">
        <v>4</v>
      </c>
      <c r="H11" s="3" t="s">
        <v>5</v>
      </c>
      <c r="I11" s="9" t="s">
        <v>31</v>
      </c>
      <c r="J11" s="9" t="s">
        <v>23</v>
      </c>
      <c r="K11" s="9" t="s">
        <v>32</v>
      </c>
      <c r="L11" s="9" t="s">
        <v>6</v>
      </c>
      <c r="M11" s="9" t="s">
        <v>7</v>
      </c>
      <c r="N11" s="9" t="s">
        <v>28</v>
      </c>
      <c r="O11" s="9" t="s">
        <v>8</v>
      </c>
      <c r="P11" s="3" t="s">
        <v>9</v>
      </c>
    </row>
    <row r="12" spans="1:16" x14ac:dyDescent="0.3">
      <c r="A12" s="12"/>
      <c r="B12" s="12"/>
      <c r="C12" s="12"/>
      <c r="D12" s="12"/>
      <c r="E12" s="12"/>
      <c r="F12" s="13"/>
      <c r="G12" s="13"/>
      <c r="H12" s="13"/>
      <c r="I12" s="14" t="s">
        <v>18</v>
      </c>
      <c r="J12" s="15" t="s">
        <v>19</v>
      </c>
      <c r="K12" s="15" t="s">
        <v>19</v>
      </c>
      <c r="L12" s="15" t="s">
        <v>20</v>
      </c>
      <c r="M12" s="15" t="s">
        <v>21</v>
      </c>
      <c r="N12" s="15" t="s">
        <v>19</v>
      </c>
      <c r="O12" s="15" t="s">
        <v>21</v>
      </c>
      <c r="P12" s="13"/>
    </row>
    <row r="13" spans="1:16" ht="24" x14ac:dyDescent="0.2">
      <c r="A13" s="25" t="s">
        <v>42</v>
      </c>
      <c r="B13" s="25" t="s">
        <v>65</v>
      </c>
      <c r="C13" s="25" t="s">
        <v>53</v>
      </c>
      <c r="D13" s="26">
        <v>200000</v>
      </c>
      <c r="E13" s="26">
        <v>100000</v>
      </c>
      <c r="F13" s="24">
        <v>52</v>
      </c>
      <c r="G13" s="24">
        <v>38</v>
      </c>
      <c r="H13" s="24">
        <f>SUM(F13:G13)</f>
        <v>90</v>
      </c>
      <c r="I13" s="18">
        <v>20</v>
      </c>
      <c r="J13" s="18">
        <v>12</v>
      </c>
      <c r="K13" s="18">
        <v>10</v>
      </c>
      <c r="L13" s="18">
        <v>5</v>
      </c>
      <c r="M13" s="18">
        <v>9</v>
      </c>
      <c r="N13" s="18">
        <v>13</v>
      </c>
      <c r="O13" s="18">
        <v>10</v>
      </c>
      <c r="P13" s="19">
        <f>SUM(I13:O13)</f>
        <v>79</v>
      </c>
    </row>
    <row r="14" spans="1:16" ht="24" x14ac:dyDescent="0.2">
      <c r="A14" s="30" t="s">
        <v>43</v>
      </c>
      <c r="B14" s="30" t="s">
        <v>49</v>
      </c>
      <c r="C14" s="30" t="s">
        <v>54</v>
      </c>
      <c r="D14" s="26">
        <v>458000</v>
      </c>
      <c r="E14" s="26">
        <v>229000</v>
      </c>
      <c r="F14" s="24">
        <v>29</v>
      </c>
      <c r="G14" s="24"/>
      <c r="H14" s="24">
        <f t="shared" ref="H14:H19" si="0">SUM(F14:G14)</f>
        <v>29</v>
      </c>
      <c r="I14" s="18">
        <v>10</v>
      </c>
      <c r="J14" s="18">
        <v>7</v>
      </c>
      <c r="K14" s="18">
        <v>5</v>
      </c>
      <c r="L14" s="18">
        <v>4</v>
      </c>
      <c r="M14" s="18">
        <v>7</v>
      </c>
      <c r="N14" s="18">
        <v>10</v>
      </c>
      <c r="O14" s="18">
        <v>4</v>
      </c>
      <c r="P14" s="19">
        <f t="shared" ref="P14:P19" si="1">SUM(I14:O14)</f>
        <v>47</v>
      </c>
    </row>
    <row r="15" spans="1:16" ht="24" x14ac:dyDescent="0.2">
      <c r="A15" s="30" t="s">
        <v>44</v>
      </c>
      <c r="B15" s="30" t="s">
        <v>66</v>
      </c>
      <c r="C15" s="30" t="s">
        <v>67</v>
      </c>
      <c r="D15" s="26">
        <v>580500</v>
      </c>
      <c r="E15" s="26">
        <v>400000</v>
      </c>
      <c r="F15" s="24">
        <v>48</v>
      </c>
      <c r="G15" s="24">
        <v>38</v>
      </c>
      <c r="H15" s="24">
        <f t="shared" si="0"/>
        <v>86</v>
      </c>
      <c r="I15" s="18">
        <v>9</v>
      </c>
      <c r="J15" s="18">
        <v>13</v>
      </c>
      <c r="K15" s="18">
        <v>5</v>
      </c>
      <c r="L15" s="18">
        <v>4</v>
      </c>
      <c r="M15" s="18">
        <v>8</v>
      </c>
      <c r="N15" s="18">
        <v>11</v>
      </c>
      <c r="O15" s="18">
        <v>9</v>
      </c>
      <c r="P15" s="19">
        <f t="shared" si="1"/>
        <v>59</v>
      </c>
    </row>
    <row r="16" spans="1:16" ht="24" x14ac:dyDescent="0.2">
      <c r="A16" s="30" t="s">
        <v>45</v>
      </c>
      <c r="B16" s="30" t="s">
        <v>50</v>
      </c>
      <c r="C16" s="30" t="s">
        <v>55</v>
      </c>
      <c r="D16" s="26">
        <v>260000</v>
      </c>
      <c r="E16" s="26">
        <v>160000</v>
      </c>
      <c r="F16" s="24">
        <v>32</v>
      </c>
      <c r="G16" s="24">
        <v>34</v>
      </c>
      <c r="H16" s="24">
        <f t="shared" si="0"/>
        <v>66</v>
      </c>
      <c r="I16" s="18">
        <v>17</v>
      </c>
      <c r="J16" s="18">
        <v>13</v>
      </c>
      <c r="K16" s="18">
        <v>10</v>
      </c>
      <c r="L16" s="18">
        <v>5</v>
      </c>
      <c r="M16" s="18">
        <v>9</v>
      </c>
      <c r="N16" s="18">
        <v>12</v>
      </c>
      <c r="O16" s="18">
        <v>8</v>
      </c>
      <c r="P16" s="19">
        <f t="shared" si="1"/>
        <v>74</v>
      </c>
    </row>
    <row r="17" spans="1:16" ht="24" x14ac:dyDescent="0.2">
      <c r="A17" s="30" t="s">
        <v>46</v>
      </c>
      <c r="B17" s="30" t="s">
        <v>51</v>
      </c>
      <c r="C17" s="30" t="s">
        <v>56</v>
      </c>
      <c r="D17" s="26">
        <v>479380</v>
      </c>
      <c r="E17" s="26">
        <v>300000</v>
      </c>
      <c r="F17" s="24"/>
      <c r="G17" s="24"/>
      <c r="H17" s="24">
        <f t="shared" si="0"/>
        <v>0</v>
      </c>
      <c r="I17" s="18">
        <v>20</v>
      </c>
      <c r="J17" s="18">
        <v>13</v>
      </c>
      <c r="K17" s="18">
        <v>10</v>
      </c>
      <c r="L17" s="18">
        <v>5</v>
      </c>
      <c r="M17" s="18">
        <v>8</v>
      </c>
      <c r="N17" s="18">
        <v>12</v>
      </c>
      <c r="O17" s="18">
        <v>9</v>
      </c>
      <c r="P17" s="19">
        <f t="shared" si="1"/>
        <v>77</v>
      </c>
    </row>
    <row r="18" spans="1:16" ht="24" x14ac:dyDescent="0.2">
      <c r="A18" s="30" t="s">
        <v>47</v>
      </c>
      <c r="B18" s="30" t="s">
        <v>66</v>
      </c>
      <c r="C18" s="30" t="s">
        <v>68</v>
      </c>
      <c r="D18" s="26">
        <v>635000</v>
      </c>
      <c r="E18" s="26">
        <v>200000</v>
      </c>
      <c r="F18" s="24">
        <v>32</v>
      </c>
      <c r="G18" s="24">
        <v>32</v>
      </c>
      <c r="H18" s="24">
        <f t="shared" si="0"/>
        <v>64</v>
      </c>
      <c r="I18" s="18">
        <v>17</v>
      </c>
      <c r="J18" s="18">
        <v>11</v>
      </c>
      <c r="K18" s="18">
        <v>8</v>
      </c>
      <c r="L18" s="18">
        <v>4</v>
      </c>
      <c r="M18" s="18">
        <v>6</v>
      </c>
      <c r="N18" s="18">
        <v>10</v>
      </c>
      <c r="O18" s="18">
        <v>9</v>
      </c>
      <c r="P18" s="19">
        <f t="shared" si="1"/>
        <v>65</v>
      </c>
    </row>
    <row r="19" spans="1:16" ht="24" x14ac:dyDescent="0.2">
      <c r="A19" s="30" t="s">
        <v>48</v>
      </c>
      <c r="B19" s="30" t="s">
        <v>52</v>
      </c>
      <c r="C19" s="30" t="s">
        <v>57</v>
      </c>
      <c r="D19" s="26">
        <v>685000</v>
      </c>
      <c r="E19" s="26">
        <v>270000</v>
      </c>
      <c r="F19" s="24">
        <v>47</v>
      </c>
      <c r="G19" s="24">
        <v>33</v>
      </c>
      <c r="H19" s="24">
        <f t="shared" si="0"/>
        <v>80</v>
      </c>
      <c r="I19" s="18">
        <v>10</v>
      </c>
      <c r="J19" s="18">
        <v>10</v>
      </c>
      <c r="K19" s="18">
        <v>8</v>
      </c>
      <c r="L19" s="18">
        <v>5</v>
      </c>
      <c r="M19" s="18">
        <v>7</v>
      </c>
      <c r="N19" s="18">
        <v>8</v>
      </c>
      <c r="O19" s="18">
        <v>7</v>
      </c>
      <c r="P19" s="19">
        <f t="shared" si="1"/>
        <v>55</v>
      </c>
    </row>
    <row r="20" spans="1:16" x14ac:dyDescent="0.3">
      <c r="D20" s="7"/>
      <c r="E20" s="8">
        <f>SUM(E13:E19)</f>
        <v>1659000</v>
      </c>
    </row>
  </sheetData>
  <dataValidations count="7">
    <dataValidation type="whole" showInputMessage="1" showErrorMessage="1" errorTitle="ZNOVU A LÉPE" error="To je móóóóóóc!!!!" sqref="P13:P19">
      <formula1>0</formula1>
      <formula2>100</formula2>
    </dataValidation>
    <dataValidation type="whole" showInputMessage="1" showErrorMessage="1" errorTitle="ZNOVU A LÉPE" error="To je móóóóóóc!!!!_x000a__x000a_" sqref="O13:O19">
      <formula1>0</formula1>
      <formula2>10</formula2>
    </dataValidation>
    <dataValidation type="whole" showInputMessage="1" showErrorMessage="1" errorTitle="ZNOVU A LÉPE" error="To je móóóóóóc!!!!_x000a__x000a_" sqref="N13:N19">
      <formula1>0</formula1>
      <formula2>15</formula2>
    </dataValidation>
    <dataValidation type="whole" showInputMessage="1" showErrorMessage="1" errorTitle="ZNOVU A LÉPE" error="To je móóóóóóc!!!!" sqref="M13:M19">
      <formula1>0</formula1>
      <formula2>10</formula2>
    </dataValidation>
    <dataValidation type="whole" allowBlank="1" showInputMessage="1" showErrorMessage="1" errorTitle="ZNOVU A LÉPE" error="To je móóóóóóc!!!!" sqref="L13:L19">
      <formula1>0</formula1>
      <formula2>5</formula2>
    </dataValidation>
    <dataValidation type="whole" showInputMessage="1" showErrorMessage="1" errorTitle="ZNOVU A LÉPE" error="To je móóóóóóc!!!!" sqref="J13:K19">
      <formula1>0</formula1>
      <formula2>15</formula2>
    </dataValidation>
    <dataValidation type="whole" allowBlank="1" showInputMessage="1" showErrorMessage="1" errorTitle="ZNOVU A LÉPE" error="To je móóóóóóc!!!!" sqref="I13:I19">
      <formula1>0</formula1>
      <formula2>30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="90" zoomScaleNormal="90" workbookViewId="0">
      <selection activeCell="R14" sqref="R14"/>
    </sheetView>
  </sheetViews>
  <sheetFormatPr defaultColWidth="9.109375" defaultRowHeight="12" x14ac:dyDescent="0.3"/>
  <cols>
    <col min="1" max="1" width="9.33203125" style="1" customWidth="1"/>
    <col min="2" max="2" width="14.5546875" style="1" customWidth="1"/>
    <col min="3" max="3" width="39.554687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2.44140625" style="1" customWidth="1"/>
    <col min="18" max="18" width="9.109375" style="1"/>
    <col min="19" max="19" width="11.109375" style="1" customWidth="1"/>
    <col min="20" max="20" width="9.109375" style="1"/>
    <col min="21" max="21" width="11.44140625" style="1" customWidth="1"/>
    <col min="22" max="22" width="9.109375" style="1"/>
    <col min="23" max="23" width="11.109375" style="1" customWidth="1"/>
    <col min="24" max="24" width="11.44140625" style="1" customWidth="1"/>
    <col min="25" max="16384" width="9.109375" style="1"/>
  </cols>
  <sheetData>
    <row r="1" spans="1:16" ht="22.8" x14ac:dyDescent="0.3">
      <c r="A1" s="2" t="s">
        <v>34</v>
      </c>
    </row>
    <row r="2" spans="1:16" ht="12.6" x14ac:dyDescent="0.3">
      <c r="A2" s="1" t="s">
        <v>35</v>
      </c>
      <c r="I2" s="5" t="s">
        <v>38</v>
      </c>
    </row>
    <row r="3" spans="1:16" ht="12.6" x14ac:dyDescent="0.3">
      <c r="A3" s="1" t="s">
        <v>29</v>
      </c>
      <c r="I3" s="6" t="s">
        <v>39</v>
      </c>
    </row>
    <row r="4" spans="1:16" ht="12.6" x14ac:dyDescent="0.3">
      <c r="A4" s="1" t="s">
        <v>36</v>
      </c>
      <c r="I4" s="6" t="s">
        <v>33</v>
      </c>
    </row>
    <row r="5" spans="1:16" ht="12.6" x14ac:dyDescent="0.3">
      <c r="A5" s="1" t="s">
        <v>30</v>
      </c>
      <c r="I5" s="6" t="s">
        <v>40</v>
      </c>
    </row>
    <row r="6" spans="1:16" ht="12.6" x14ac:dyDescent="0.3">
      <c r="A6" s="1" t="s">
        <v>37</v>
      </c>
      <c r="I6" s="6"/>
    </row>
    <row r="7" spans="1:16" ht="12.6" x14ac:dyDescent="0.3">
      <c r="A7" s="1" t="s">
        <v>27</v>
      </c>
      <c r="I7" s="6"/>
    </row>
    <row r="8" spans="1:16" x14ac:dyDescent="0.3">
      <c r="I8" s="1" t="s">
        <v>41</v>
      </c>
    </row>
    <row r="11" spans="1:16" ht="126" x14ac:dyDescent="0.3">
      <c r="A11" s="3" t="s">
        <v>0</v>
      </c>
      <c r="B11" s="3" t="s">
        <v>1</v>
      </c>
      <c r="C11" s="3" t="s">
        <v>24</v>
      </c>
      <c r="D11" s="3" t="s">
        <v>22</v>
      </c>
      <c r="E11" s="3" t="s">
        <v>2</v>
      </c>
      <c r="F11" s="3" t="s">
        <v>3</v>
      </c>
      <c r="G11" s="3" t="s">
        <v>4</v>
      </c>
      <c r="H11" s="3" t="s">
        <v>5</v>
      </c>
      <c r="I11" s="9" t="s">
        <v>31</v>
      </c>
      <c r="J11" s="9" t="s">
        <v>23</v>
      </c>
      <c r="K11" s="9" t="s">
        <v>32</v>
      </c>
      <c r="L11" s="9" t="s">
        <v>6</v>
      </c>
      <c r="M11" s="9" t="s">
        <v>7</v>
      </c>
      <c r="N11" s="9" t="s">
        <v>28</v>
      </c>
      <c r="O11" s="9" t="s">
        <v>8</v>
      </c>
      <c r="P11" s="3" t="s">
        <v>9</v>
      </c>
    </row>
    <row r="12" spans="1:16" x14ac:dyDescent="0.3">
      <c r="A12" s="12"/>
      <c r="B12" s="12"/>
      <c r="C12" s="12"/>
      <c r="D12" s="12"/>
      <c r="E12" s="12"/>
      <c r="F12" s="13"/>
      <c r="G12" s="13"/>
      <c r="H12" s="13"/>
      <c r="I12" s="14" t="s">
        <v>18</v>
      </c>
      <c r="J12" s="15" t="s">
        <v>19</v>
      </c>
      <c r="K12" s="15" t="s">
        <v>19</v>
      </c>
      <c r="L12" s="15" t="s">
        <v>20</v>
      </c>
      <c r="M12" s="15" t="s">
        <v>21</v>
      </c>
      <c r="N12" s="15" t="s">
        <v>19</v>
      </c>
      <c r="O12" s="15" t="s">
        <v>21</v>
      </c>
      <c r="P12" s="13"/>
    </row>
    <row r="13" spans="1:16" ht="24" x14ac:dyDescent="0.2">
      <c r="A13" s="25" t="s">
        <v>42</v>
      </c>
      <c r="B13" s="25" t="s">
        <v>65</v>
      </c>
      <c r="C13" s="25" t="s">
        <v>53</v>
      </c>
      <c r="D13" s="26">
        <v>200000</v>
      </c>
      <c r="E13" s="26">
        <v>100000</v>
      </c>
      <c r="F13" s="24">
        <v>52</v>
      </c>
      <c r="G13" s="24">
        <v>38</v>
      </c>
      <c r="H13" s="24">
        <f>SUM(F13:G13)</f>
        <v>90</v>
      </c>
      <c r="I13" s="18">
        <v>28</v>
      </c>
      <c r="J13" s="18">
        <v>15</v>
      </c>
      <c r="K13" s="18">
        <v>14</v>
      </c>
      <c r="L13" s="18">
        <v>5</v>
      </c>
      <c r="M13" s="18">
        <v>10</v>
      </c>
      <c r="N13" s="18">
        <v>15</v>
      </c>
      <c r="O13" s="18">
        <v>10</v>
      </c>
      <c r="P13" s="19">
        <f>SUM(I13:O13)</f>
        <v>97</v>
      </c>
    </row>
    <row r="14" spans="1:16" ht="24" x14ac:dyDescent="0.2">
      <c r="A14" s="30" t="s">
        <v>43</v>
      </c>
      <c r="B14" s="30" t="s">
        <v>49</v>
      </c>
      <c r="C14" s="30" t="s">
        <v>54</v>
      </c>
      <c r="D14" s="26">
        <v>458000</v>
      </c>
      <c r="E14" s="26">
        <v>229000</v>
      </c>
      <c r="F14" s="24">
        <v>29</v>
      </c>
      <c r="G14" s="24"/>
      <c r="H14" s="24">
        <f t="shared" ref="H14:H19" si="0">SUM(F14:G14)</f>
        <v>29</v>
      </c>
      <c r="I14" s="18">
        <v>11</v>
      </c>
      <c r="J14" s="18">
        <v>6</v>
      </c>
      <c r="K14" s="18">
        <v>4</v>
      </c>
      <c r="L14" s="18">
        <v>4</v>
      </c>
      <c r="M14" s="18">
        <v>8</v>
      </c>
      <c r="N14" s="18">
        <v>11</v>
      </c>
      <c r="O14" s="18">
        <v>5</v>
      </c>
      <c r="P14" s="19">
        <f t="shared" ref="P14:P19" si="1">SUM(I14:O14)</f>
        <v>49</v>
      </c>
    </row>
    <row r="15" spans="1:16" ht="24" x14ac:dyDescent="0.2">
      <c r="A15" s="30" t="s">
        <v>44</v>
      </c>
      <c r="B15" s="30" t="s">
        <v>66</v>
      </c>
      <c r="C15" s="30" t="s">
        <v>67</v>
      </c>
      <c r="D15" s="26">
        <v>580500</v>
      </c>
      <c r="E15" s="26">
        <v>400000</v>
      </c>
      <c r="F15" s="24">
        <v>48</v>
      </c>
      <c r="G15" s="24">
        <v>38</v>
      </c>
      <c r="H15" s="24">
        <f t="shared" si="0"/>
        <v>86</v>
      </c>
      <c r="I15" s="18">
        <v>8</v>
      </c>
      <c r="J15" s="18">
        <v>12</v>
      </c>
      <c r="K15" s="18">
        <v>6</v>
      </c>
      <c r="L15" s="18">
        <v>5</v>
      </c>
      <c r="M15" s="18">
        <v>8</v>
      </c>
      <c r="N15" s="18">
        <v>10</v>
      </c>
      <c r="O15" s="18">
        <v>10</v>
      </c>
      <c r="P15" s="19">
        <f t="shared" si="1"/>
        <v>59</v>
      </c>
    </row>
    <row r="16" spans="1:16" ht="24" x14ac:dyDescent="0.2">
      <c r="A16" s="30" t="s">
        <v>45</v>
      </c>
      <c r="B16" s="30" t="s">
        <v>50</v>
      </c>
      <c r="C16" s="30" t="s">
        <v>55</v>
      </c>
      <c r="D16" s="26">
        <v>260000</v>
      </c>
      <c r="E16" s="26">
        <v>160000</v>
      </c>
      <c r="F16" s="24">
        <v>32</v>
      </c>
      <c r="G16" s="24">
        <v>34</v>
      </c>
      <c r="H16" s="24">
        <f t="shared" si="0"/>
        <v>66</v>
      </c>
      <c r="I16" s="18">
        <v>21</v>
      </c>
      <c r="J16" s="18">
        <v>12</v>
      </c>
      <c r="K16" s="18">
        <v>10</v>
      </c>
      <c r="L16" s="18">
        <v>5</v>
      </c>
      <c r="M16" s="18">
        <v>9</v>
      </c>
      <c r="N16" s="18">
        <v>10</v>
      </c>
      <c r="O16" s="18">
        <v>9</v>
      </c>
      <c r="P16" s="19">
        <f t="shared" si="1"/>
        <v>76</v>
      </c>
    </row>
    <row r="17" spans="1:16" ht="24" x14ac:dyDescent="0.2">
      <c r="A17" s="30" t="s">
        <v>46</v>
      </c>
      <c r="B17" s="30" t="s">
        <v>51</v>
      </c>
      <c r="C17" s="30" t="s">
        <v>56</v>
      </c>
      <c r="D17" s="26">
        <v>479380</v>
      </c>
      <c r="E17" s="26">
        <v>300000</v>
      </c>
      <c r="F17" s="24"/>
      <c r="G17" s="24"/>
      <c r="H17" s="24">
        <f t="shared" si="0"/>
        <v>0</v>
      </c>
      <c r="I17" s="18">
        <v>20</v>
      </c>
      <c r="J17" s="18">
        <v>15</v>
      </c>
      <c r="K17" s="18">
        <v>12</v>
      </c>
      <c r="L17" s="18">
        <v>5</v>
      </c>
      <c r="M17" s="18">
        <v>8</v>
      </c>
      <c r="N17" s="18">
        <v>7</v>
      </c>
      <c r="O17" s="18">
        <v>8</v>
      </c>
      <c r="P17" s="19">
        <f t="shared" si="1"/>
        <v>75</v>
      </c>
    </row>
    <row r="18" spans="1:16" ht="24" x14ac:dyDescent="0.2">
      <c r="A18" s="30" t="s">
        <v>47</v>
      </c>
      <c r="B18" s="30" t="s">
        <v>66</v>
      </c>
      <c r="C18" s="30" t="s">
        <v>68</v>
      </c>
      <c r="D18" s="26">
        <v>635000</v>
      </c>
      <c r="E18" s="26">
        <v>200000</v>
      </c>
      <c r="F18" s="24">
        <v>32</v>
      </c>
      <c r="G18" s="24">
        <v>32</v>
      </c>
      <c r="H18" s="24">
        <f t="shared" si="0"/>
        <v>64</v>
      </c>
      <c r="I18" s="18">
        <v>22</v>
      </c>
      <c r="J18" s="18">
        <v>12</v>
      </c>
      <c r="K18" s="18">
        <v>13</v>
      </c>
      <c r="L18" s="18">
        <v>5</v>
      </c>
      <c r="M18" s="18">
        <v>9</v>
      </c>
      <c r="N18" s="18">
        <v>10</v>
      </c>
      <c r="O18" s="18">
        <v>10</v>
      </c>
      <c r="P18" s="19">
        <f t="shared" si="1"/>
        <v>81</v>
      </c>
    </row>
    <row r="19" spans="1:16" ht="24" x14ac:dyDescent="0.2">
      <c r="A19" s="30" t="s">
        <v>48</v>
      </c>
      <c r="B19" s="30" t="s">
        <v>52</v>
      </c>
      <c r="C19" s="30" t="s">
        <v>57</v>
      </c>
      <c r="D19" s="26">
        <v>685000</v>
      </c>
      <c r="E19" s="26">
        <v>270000</v>
      </c>
      <c r="F19" s="24">
        <v>47</v>
      </c>
      <c r="G19" s="24">
        <v>33</v>
      </c>
      <c r="H19" s="24">
        <f t="shared" si="0"/>
        <v>80</v>
      </c>
      <c r="I19" s="18">
        <v>8</v>
      </c>
      <c r="J19" s="18">
        <v>11</v>
      </c>
      <c r="K19" s="18">
        <v>7</v>
      </c>
      <c r="L19" s="18">
        <v>5</v>
      </c>
      <c r="M19" s="18">
        <v>8</v>
      </c>
      <c r="N19" s="18">
        <v>9</v>
      </c>
      <c r="O19" s="18">
        <v>7</v>
      </c>
      <c r="P19" s="19">
        <f t="shared" si="1"/>
        <v>55</v>
      </c>
    </row>
    <row r="20" spans="1:16" x14ac:dyDescent="0.3">
      <c r="D20" s="7"/>
      <c r="E20" s="8">
        <f>SUM(E13:E19)</f>
        <v>1659000</v>
      </c>
    </row>
  </sheetData>
  <dataValidations count="7">
    <dataValidation type="whole" allowBlank="1" showInputMessage="1" showErrorMessage="1" errorTitle="ZNOVU A LÉPE" error="To je móóóóóóc!!!!" sqref="I13:I19">
      <formula1>0</formula1>
      <formula2>30</formula2>
    </dataValidation>
    <dataValidation type="whole" showInputMessage="1" showErrorMessage="1" errorTitle="ZNOVU A LÉPE" error="To je móóóóóóc!!!!" sqref="J13:K19">
      <formula1>0</formula1>
      <formula2>15</formula2>
    </dataValidation>
    <dataValidation type="whole" allowBlank="1" showInputMessage="1" showErrorMessage="1" errorTitle="ZNOVU A LÉPE" error="To je móóóóóóc!!!!" sqref="L13:L19">
      <formula1>0</formula1>
      <formula2>5</formula2>
    </dataValidation>
    <dataValidation type="whole" showInputMessage="1" showErrorMessage="1" errorTitle="ZNOVU A LÉPE" error="To je móóóóóóc!!!!" sqref="M13:M19">
      <formula1>0</formula1>
      <formula2>10</formula2>
    </dataValidation>
    <dataValidation type="whole" showInputMessage="1" showErrorMessage="1" errorTitle="ZNOVU A LÉPE" error="To je móóóóóóc!!!!_x000a__x000a_" sqref="N13:N19">
      <formula1>0</formula1>
      <formula2>15</formula2>
    </dataValidation>
    <dataValidation type="whole" showInputMessage="1" showErrorMessage="1" errorTitle="ZNOVU A LÉPE" error="To je móóóóóóc!!!!_x000a__x000a_" sqref="O13:O19">
      <formula1>0</formula1>
      <formula2>10</formula2>
    </dataValidation>
    <dataValidation type="whole" showInputMessage="1" showErrorMessage="1" errorTitle="ZNOVU A LÉPE" error="To je móóóóóóc!!!!" sqref="P13:P19">
      <formula1>0</formula1>
      <formula2>100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="90" zoomScaleNormal="90" workbookViewId="0">
      <selection activeCell="C22" sqref="C22"/>
    </sheetView>
  </sheetViews>
  <sheetFormatPr defaultColWidth="9.109375" defaultRowHeight="12" x14ac:dyDescent="0.3"/>
  <cols>
    <col min="1" max="1" width="9.33203125" style="1" customWidth="1"/>
    <col min="2" max="2" width="14.5546875" style="1" customWidth="1"/>
    <col min="3" max="3" width="39.554687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2.44140625" style="1" customWidth="1"/>
    <col min="18" max="18" width="9.109375" style="1"/>
    <col min="19" max="19" width="11.109375" style="1" customWidth="1"/>
    <col min="20" max="20" width="9.109375" style="1"/>
    <col min="21" max="21" width="11.44140625" style="1" customWidth="1"/>
    <col min="22" max="22" width="9.109375" style="1"/>
    <col min="23" max="23" width="11.109375" style="1" customWidth="1"/>
    <col min="24" max="24" width="11.44140625" style="1" customWidth="1"/>
    <col min="25" max="16384" width="9.109375" style="1"/>
  </cols>
  <sheetData>
    <row r="1" spans="1:16" ht="22.8" x14ac:dyDescent="0.3">
      <c r="A1" s="2" t="s">
        <v>34</v>
      </c>
    </row>
    <row r="2" spans="1:16" ht="12.6" x14ac:dyDescent="0.3">
      <c r="A2" s="1" t="s">
        <v>35</v>
      </c>
      <c r="I2" s="5" t="s">
        <v>38</v>
      </c>
    </row>
    <row r="3" spans="1:16" ht="12.6" x14ac:dyDescent="0.3">
      <c r="A3" s="1" t="s">
        <v>29</v>
      </c>
      <c r="I3" s="6" t="s">
        <v>39</v>
      </c>
    </row>
    <row r="4" spans="1:16" ht="12.6" x14ac:dyDescent="0.3">
      <c r="A4" s="1" t="s">
        <v>36</v>
      </c>
      <c r="I4" s="6" t="s">
        <v>33</v>
      </c>
    </row>
    <row r="5" spans="1:16" ht="12.6" x14ac:dyDescent="0.3">
      <c r="A5" s="1" t="s">
        <v>30</v>
      </c>
      <c r="I5" s="6" t="s">
        <v>40</v>
      </c>
    </row>
    <row r="6" spans="1:16" ht="12.6" x14ac:dyDescent="0.3">
      <c r="A6" s="1" t="s">
        <v>37</v>
      </c>
      <c r="I6" s="6"/>
    </row>
    <row r="7" spans="1:16" ht="12.6" x14ac:dyDescent="0.3">
      <c r="A7" s="1" t="s">
        <v>27</v>
      </c>
      <c r="I7" s="6"/>
    </row>
    <row r="8" spans="1:16" x14ac:dyDescent="0.3">
      <c r="I8" s="1" t="s">
        <v>41</v>
      </c>
    </row>
    <row r="11" spans="1:16" ht="126" x14ac:dyDescent="0.3">
      <c r="A11" s="3" t="s">
        <v>0</v>
      </c>
      <c r="B11" s="3" t="s">
        <v>1</v>
      </c>
      <c r="C11" s="3" t="s">
        <v>24</v>
      </c>
      <c r="D11" s="3" t="s">
        <v>22</v>
      </c>
      <c r="E11" s="3" t="s">
        <v>2</v>
      </c>
      <c r="F11" s="3" t="s">
        <v>3</v>
      </c>
      <c r="G11" s="3" t="s">
        <v>4</v>
      </c>
      <c r="H11" s="3" t="s">
        <v>5</v>
      </c>
      <c r="I11" s="9" t="s">
        <v>31</v>
      </c>
      <c r="J11" s="9" t="s">
        <v>23</v>
      </c>
      <c r="K11" s="9" t="s">
        <v>32</v>
      </c>
      <c r="L11" s="9" t="s">
        <v>6</v>
      </c>
      <c r="M11" s="9" t="s">
        <v>7</v>
      </c>
      <c r="N11" s="9" t="s">
        <v>28</v>
      </c>
      <c r="O11" s="9" t="s">
        <v>8</v>
      </c>
      <c r="P11" s="3" t="s">
        <v>9</v>
      </c>
    </row>
    <row r="12" spans="1:16" x14ac:dyDescent="0.3">
      <c r="A12" s="12"/>
      <c r="B12" s="12"/>
      <c r="C12" s="12"/>
      <c r="D12" s="12"/>
      <c r="E12" s="12"/>
      <c r="F12" s="13"/>
      <c r="G12" s="13"/>
      <c r="H12" s="13"/>
      <c r="I12" s="14" t="s">
        <v>18</v>
      </c>
      <c r="J12" s="15" t="s">
        <v>19</v>
      </c>
      <c r="K12" s="15" t="s">
        <v>19</v>
      </c>
      <c r="L12" s="15" t="s">
        <v>20</v>
      </c>
      <c r="M12" s="15" t="s">
        <v>21</v>
      </c>
      <c r="N12" s="15" t="s">
        <v>19</v>
      </c>
      <c r="O12" s="15" t="s">
        <v>21</v>
      </c>
      <c r="P12" s="13"/>
    </row>
    <row r="13" spans="1:16" ht="24" x14ac:dyDescent="0.2">
      <c r="A13" s="25" t="s">
        <v>42</v>
      </c>
      <c r="B13" s="25" t="s">
        <v>65</v>
      </c>
      <c r="C13" s="25" t="s">
        <v>53</v>
      </c>
      <c r="D13" s="26">
        <v>200000</v>
      </c>
      <c r="E13" s="26">
        <v>100000</v>
      </c>
      <c r="F13" s="24">
        <v>52</v>
      </c>
      <c r="G13" s="24">
        <v>38</v>
      </c>
      <c r="H13" s="24">
        <f>SUM(F13:G13)</f>
        <v>90</v>
      </c>
      <c r="I13" s="18">
        <v>22</v>
      </c>
      <c r="J13" s="18">
        <v>13</v>
      </c>
      <c r="K13" s="18">
        <v>9</v>
      </c>
      <c r="L13" s="18">
        <v>4</v>
      </c>
      <c r="M13" s="18">
        <v>8</v>
      </c>
      <c r="N13" s="18">
        <v>13</v>
      </c>
      <c r="O13" s="18">
        <v>10</v>
      </c>
      <c r="P13" s="19">
        <f>SUM(I13:O13)</f>
        <v>79</v>
      </c>
    </row>
    <row r="14" spans="1:16" ht="24" x14ac:dyDescent="0.2">
      <c r="A14" s="30" t="s">
        <v>43</v>
      </c>
      <c r="B14" s="30" t="s">
        <v>49</v>
      </c>
      <c r="C14" s="30" t="s">
        <v>54</v>
      </c>
      <c r="D14" s="26">
        <v>458000</v>
      </c>
      <c r="E14" s="26">
        <v>229000</v>
      </c>
      <c r="F14" s="24">
        <v>29</v>
      </c>
      <c r="G14" s="24"/>
      <c r="H14" s="24">
        <f t="shared" ref="H14:H19" si="0">SUM(F14:G14)</f>
        <v>29</v>
      </c>
      <c r="I14" s="18">
        <v>5</v>
      </c>
      <c r="J14" s="18">
        <v>6</v>
      </c>
      <c r="K14" s="18">
        <v>4</v>
      </c>
      <c r="L14" s="18">
        <v>2</v>
      </c>
      <c r="M14" s="18">
        <v>6</v>
      </c>
      <c r="N14" s="18">
        <v>6</v>
      </c>
      <c r="O14" s="18">
        <v>5</v>
      </c>
      <c r="P14" s="19">
        <f t="shared" ref="P14:P19" si="1">SUM(I14:O14)</f>
        <v>34</v>
      </c>
    </row>
    <row r="15" spans="1:16" ht="24" x14ac:dyDescent="0.2">
      <c r="A15" s="30" t="s">
        <v>44</v>
      </c>
      <c r="B15" s="30" t="s">
        <v>66</v>
      </c>
      <c r="C15" s="30" t="s">
        <v>67</v>
      </c>
      <c r="D15" s="26">
        <v>580500</v>
      </c>
      <c r="E15" s="26">
        <v>400000</v>
      </c>
      <c r="F15" s="24">
        <v>48</v>
      </c>
      <c r="G15" s="24">
        <v>38</v>
      </c>
      <c r="H15" s="24">
        <f t="shared" si="0"/>
        <v>86</v>
      </c>
      <c r="I15" s="18">
        <v>10</v>
      </c>
      <c r="J15" s="18">
        <v>15</v>
      </c>
      <c r="K15" s="18">
        <v>7</v>
      </c>
      <c r="L15" s="18">
        <v>2</v>
      </c>
      <c r="M15" s="18">
        <v>6</v>
      </c>
      <c r="N15" s="18">
        <v>9</v>
      </c>
      <c r="O15" s="18">
        <v>10</v>
      </c>
      <c r="P15" s="19">
        <f t="shared" si="1"/>
        <v>59</v>
      </c>
    </row>
    <row r="16" spans="1:16" ht="24" x14ac:dyDescent="0.2">
      <c r="A16" s="30" t="s">
        <v>45</v>
      </c>
      <c r="B16" s="30" t="s">
        <v>50</v>
      </c>
      <c r="C16" s="30" t="s">
        <v>55</v>
      </c>
      <c r="D16" s="26">
        <v>260000</v>
      </c>
      <c r="E16" s="26">
        <v>160000</v>
      </c>
      <c r="F16" s="24">
        <v>32</v>
      </c>
      <c r="G16" s="24">
        <v>34</v>
      </c>
      <c r="H16" s="24">
        <f t="shared" si="0"/>
        <v>66</v>
      </c>
      <c r="I16" s="18">
        <v>21</v>
      </c>
      <c r="J16" s="18">
        <v>14</v>
      </c>
      <c r="K16" s="18">
        <v>10</v>
      </c>
      <c r="L16" s="18">
        <v>3</v>
      </c>
      <c r="M16" s="18">
        <v>7</v>
      </c>
      <c r="N16" s="18">
        <v>12</v>
      </c>
      <c r="O16" s="18">
        <v>9</v>
      </c>
      <c r="P16" s="19">
        <f t="shared" si="1"/>
        <v>76</v>
      </c>
    </row>
    <row r="17" spans="1:16" ht="24" x14ac:dyDescent="0.2">
      <c r="A17" s="30" t="s">
        <v>46</v>
      </c>
      <c r="B17" s="30" t="s">
        <v>51</v>
      </c>
      <c r="C17" s="30" t="s">
        <v>56</v>
      </c>
      <c r="D17" s="26">
        <v>479380</v>
      </c>
      <c r="E17" s="26">
        <v>300000</v>
      </c>
      <c r="F17" s="24"/>
      <c r="G17" s="24"/>
      <c r="H17" s="24">
        <f t="shared" si="0"/>
        <v>0</v>
      </c>
      <c r="I17" s="18">
        <v>23</v>
      </c>
      <c r="J17" s="18">
        <v>13</v>
      </c>
      <c r="K17" s="18">
        <v>12</v>
      </c>
      <c r="L17" s="18">
        <v>4</v>
      </c>
      <c r="M17" s="18">
        <v>8</v>
      </c>
      <c r="N17" s="18">
        <v>13</v>
      </c>
      <c r="O17" s="18">
        <v>8</v>
      </c>
      <c r="P17" s="19">
        <f t="shared" si="1"/>
        <v>81</v>
      </c>
    </row>
    <row r="18" spans="1:16" ht="24" x14ac:dyDescent="0.2">
      <c r="A18" s="30" t="s">
        <v>47</v>
      </c>
      <c r="B18" s="30" t="s">
        <v>66</v>
      </c>
      <c r="C18" s="30" t="s">
        <v>68</v>
      </c>
      <c r="D18" s="26">
        <v>635000</v>
      </c>
      <c r="E18" s="26">
        <v>200000</v>
      </c>
      <c r="F18" s="24">
        <v>32</v>
      </c>
      <c r="G18" s="24">
        <v>32</v>
      </c>
      <c r="H18" s="24">
        <f t="shared" si="0"/>
        <v>64</v>
      </c>
      <c r="I18" s="18">
        <v>19</v>
      </c>
      <c r="J18" s="18">
        <v>13</v>
      </c>
      <c r="K18" s="18">
        <v>5</v>
      </c>
      <c r="L18" s="18">
        <v>3</v>
      </c>
      <c r="M18" s="18">
        <v>7</v>
      </c>
      <c r="N18" s="18">
        <v>9</v>
      </c>
      <c r="O18" s="18">
        <v>10</v>
      </c>
      <c r="P18" s="19">
        <f t="shared" si="1"/>
        <v>66</v>
      </c>
    </row>
    <row r="19" spans="1:16" ht="24" x14ac:dyDescent="0.2">
      <c r="A19" s="30" t="s">
        <v>48</v>
      </c>
      <c r="B19" s="30" t="s">
        <v>52</v>
      </c>
      <c r="C19" s="30" t="s">
        <v>57</v>
      </c>
      <c r="D19" s="26">
        <v>685000</v>
      </c>
      <c r="E19" s="26">
        <v>270000</v>
      </c>
      <c r="F19" s="24">
        <v>47</v>
      </c>
      <c r="G19" s="24">
        <v>33</v>
      </c>
      <c r="H19" s="24">
        <f t="shared" si="0"/>
        <v>80</v>
      </c>
      <c r="I19" s="18">
        <v>9</v>
      </c>
      <c r="J19" s="18">
        <v>11</v>
      </c>
      <c r="K19" s="18">
        <v>6</v>
      </c>
      <c r="L19" s="18">
        <v>3</v>
      </c>
      <c r="M19" s="18">
        <v>7</v>
      </c>
      <c r="N19" s="18">
        <v>9</v>
      </c>
      <c r="O19" s="18">
        <v>6</v>
      </c>
      <c r="P19" s="19">
        <f t="shared" si="1"/>
        <v>51</v>
      </c>
    </row>
    <row r="20" spans="1:16" x14ac:dyDescent="0.3">
      <c r="D20" s="7"/>
      <c r="E20" s="8">
        <f>SUM(E13:E19)</f>
        <v>1659000</v>
      </c>
    </row>
  </sheetData>
  <dataValidations count="7">
    <dataValidation type="whole" showInputMessage="1" showErrorMessage="1" errorTitle="ZNOVU A LÉPE" error="To je móóóóóóc!!!!" sqref="P13:P19">
      <formula1>0</formula1>
      <formula2>100</formula2>
    </dataValidation>
    <dataValidation type="whole" showInputMessage="1" showErrorMessage="1" errorTitle="ZNOVU A LÉPE" error="To je móóóóóóc!!!!_x000a__x000a_" sqref="O13:O19">
      <formula1>0</formula1>
      <formula2>10</formula2>
    </dataValidation>
    <dataValidation type="whole" showInputMessage="1" showErrorMessage="1" errorTitle="ZNOVU A LÉPE" error="To je móóóóóóc!!!!_x000a__x000a_" sqref="N13:N19">
      <formula1>0</formula1>
      <formula2>15</formula2>
    </dataValidation>
    <dataValidation type="whole" showInputMessage="1" showErrorMessage="1" errorTitle="ZNOVU A LÉPE" error="To je móóóóóóc!!!!" sqref="M13:M19">
      <formula1>0</formula1>
      <formula2>10</formula2>
    </dataValidation>
    <dataValidation type="whole" allowBlank="1" showInputMessage="1" showErrorMessage="1" errorTitle="ZNOVU A LÉPE" error="To je móóóóóóc!!!!" sqref="L13:L19">
      <formula1>0</formula1>
      <formula2>5</formula2>
    </dataValidation>
    <dataValidation type="whole" showInputMessage="1" showErrorMessage="1" errorTitle="ZNOVU A LÉPE" error="To je móóóóóóc!!!!" sqref="J13:K19">
      <formula1>0</formula1>
      <formula2>15</formula2>
    </dataValidation>
    <dataValidation type="whole" allowBlank="1" showInputMessage="1" showErrorMessage="1" errorTitle="ZNOVU A LÉPE" error="To je móóóóóóc!!!!" sqref="I13:I19">
      <formula1>0</formula1>
      <formula2>30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="90" zoomScaleNormal="90" workbookViewId="0">
      <selection activeCell="F16" sqref="E16:F16"/>
    </sheetView>
  </sheetViews>
  <sheetFormatPr defaultColWidth="9.109375" defaultRowHeight="12" x14ac:dyDescent="0.3"/>
  <cols>
    <col min="1" max="1" width="9.33203125" style="1" customWidth="1"/>
    <col min="2" max="2" width="14.5546875" style="1" customWidth="1"/>
    <col min="3" max="3" width="39.554687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2.44140625" style="1" customWidth="1"/>
    <col min="18" max="18" width="9.109375" style="1"/>
    <col min="19" max="19" width="11.109375" style="1" customWidth="1"/>
    <col min="20" max="20" width="9.109375" style="1"/>
    <col min="21" max="21" width="11.44140625" style="1" customWidth="1"/>
    <col min="22" max="22" width="9.109375" style="1"/>
    <col min="23" max="23" width="11.109375" style="1" customWidth="1"/>
    <col min="24" max="24" width="11.44140625" style="1" customWidth="1"/>
    <col min="25" max="16384" width="9.109375" style="1"/>
  </cols>
  <sheetData>
    <row r="1" spans="1:16" ht="22.8" x14ac:dyDescent="0.3">
      <c r="A1" s="2" t="s">
        <v>34</v>
      </c>
    </row>
    <row r="2" spans="1:16" ht="12.6" x14ac:dyDescent="0.3">
      <c r="A2" s="1" t="s">
        <v>35</v>
      </c>
      <c r="I2" s="5" t="s">
        <v>38</v>
      </c>
    </row>
    <row r="3" spans="1:16" ht="12.6" x14ac:dyDescent="0.3">
      <c r="A3" s="1" t="s">
        <v>29</v>
      </c>
      <c r="I3" s="6" t="s">
        <v>39</v>
      </c>
    </row>
    <row r="4" spans="1:16" ht="12.6" x14ac:dyDescent="0.3">
      <c r="A4" s="1" t="s">
        <v>36</v>
      </c>
      <c r="I4" s="6" t="s">
        <v>33</v>
      </c>
    </row>
    <row r="5" spans="1:16" ht="12.6" x14ac:dyDescent="0.3">
      <c r="A5" s="1" t="s">
        <v>30</v>
      </c>
      <c r="I5" s="6" t="s">
        <v>40</v>
      </c>
    </row>
    <row r="6" spans="1:16" ht="12.6" x14ac:dyDescent="0.3">
      <c r="A6" s="1" t="s">
        <v>37</v>
      </c>
      <c r="I6" s="6"/>
    </row>
    <row r="7" spans="1:16" ht="12.6" x14ac:dyDescent="0.3">
      <c r="A7" s="1" t="s">
        <v>27</v>
      </c>
      <c r="I7" s="6"/>
    </row>
    <row r="8" spans="1:16" x14ac:dyDescent="0.3">
      <c r="I8" s="1" t="s">
        <v>41</v>
      </c>
    </row>
    <row r="11" spans="1:16" ht="126" x14ac:dyDescent="0.3">
      <c r="A11" s="3" t="s">
        <v>0</v>
      </c>
      <c r="B11" s="3" t="s">
        <v>1</v>
      </c>
      <c r="C11" s="3" t="s">
        <v>24</v>
      </c>
      <c r="D11" s="3" t="s">
        <v>22</v>
      </c>
      <c r="E11" s="3" t="s">
        <v>2</v>
      </c>
      <c r="F11" s="3" t="s">
        <v>3</v>
      </c>
      <c r="G11" s="3" t="s">
        <v>4</v>
      </c>
      <c r="H11" s="3" t="s">
        <v>5</v>
      </c>
      <c r="I11" s="9" t="s">
        <v>31</v>
      </c>
      <c r="J11" s="9" t="s">
        <v>23</v>
      </c>
      <c r="K11" s="9" t="s">
        <v>32</v>
      </c>
      <c r="L11" s="9" t="s">
        <v>6</v>
      </c>
      <c r="M11" s="9" t="s">
        <v>7</v>
      </c>
      <c r="N11" s="9" t="s">
        <v>28</v>
      </c>
      <c r="O11" s="9" t="s">
        <v>8</v>
      </c>
      <c r="P11" s="3" t="s">
        <v>9</v>
      </c>
    </row>
    <row r="12" spans="1:16" x14ac:dyDescent="0.3">
      <c r="A12" s="12"/>
      <c r="B12" s="12"/>
      <c r="C12" s="12"/>
      <c r="D12" s="12"/>
      <c r="E12" s="12"/>
      <c r="F12" s="13"/>
      <c r="G12" s="13"/>
      <c r="H12" s="13"/>
      <c r="I12" s="14" t="s">
        <v>18</v>
      </c>
      <c r="J12" s="15" t="s">
        <v>19</v>
      </c>
      <c r="K12" s="15" t="s">
        <v>19</v>
      </c>
      <c r="L12" s="15" t="s">
        <v>20</v>
      </c>
      <c r="M12" s="15" t="s">
        <v>21</v>
      </c>
      <c r="N12" s="15" t="s">
        <v>19</v>
      </c>
      <c r="O12" s="15" t="s">
        <v>21</v>
      </c>
      <c r="P12" s="13"/>
    </row>
    <row r="13" spans="1:16" ht="24" x14ac:dyDescent="0.2">
      <c r="A13" s="25" t="s">
        <v>42</v>
      </c>
      <c r="B13" s="25" t="s">
        <v>65</v>
      </c>
      <c r="C13" s="25" t="s">
        <v>53</v>
      </c>
      <c r="D13" s="26">
        <v>200000</v>
      </c>
      <c r="E13" s="26">
        <v>100000</v>
      </c>
      <c r="F13" s="24">
        <v>52</v>
      </c>
      <c r="G13" s="24">
        <v>38</v>
      </c>
      <c r="H13" s="24">
        <f>SUM(F13:G13)</f>
        <v>90</v>
      </c>
      <c r="I13" s="18">
        <v>22</v>
      </c>
      <c r="J13" s="18">
        <v>12</v>
      </c>
      <c r="K13" s="18">
        <v>12</v>
      </c>
      <c r="L13" s="18">
        <v>5</v>
      </c>
      <c r="M13" s="18">
        <v>8</v>
      </c>
      <c r="N13" s="18">
        <v>11</v>
      </c>
      <c r="O13" s="18">
        <v>9</v>
      </c>
      <c r="P13" s="19">
        <f>SUM(I13:O13)</f>
        <v>79</v>
      </c>
    </row>
    <row r="14" spans="1:16" ht="24" x14ac:dyDescent="0.2">
      <c r="A14" s="30" t="s">
        <v>43</v>
      </c>
      <c r="B14" s="30" t="s">
        <v>49</v>
      </c>
      <c r="C14" s="30" t="s">
        <v>54</v>
      </c>
      <c r="D14" s="26">
        <v>458000</v>
      </c>
      <c r="E14" s="26">
        <v>229000</v>
      </c>
      <c r="F14" s="24">
        <v>29</v>
      </c>
      <c r="G14" s="24"/>
      <c r="H14" s="24">
        <f t="shared" ref="H14:H19" si="0">SUM(F14:G14)</f>
        <v>29</v>
      </c>
      <c r="I14" s="18">
        <v>11</v>
      </c>
      <c r="J14" s="18">
        <v>7</v>
      </c>
      <c r="K14" s="18">
        <v>8</v>
      </c>
      <c r="L14" s="18">
        <v>4</v>
      </c>
      <c r="M14" s="18">
        <v>6</v>
      </c>
      <c r="N14" s="18">
        <v>8</v>
      </c>
      <c r="O14" s="18">
        <v>5</v>
      </c>
      <c r="P14" s="19">
        <f t="shared" ref="P14:P19" si="1">SUM(I14:O14)</f>
        <v>49</v>
      </c>
    </row>
    <row r="15" spans="1:16" ht="24" x14ac:dyDescent="0.2">
      <c r="A15" s="30" t="s">
        <v>44</v>
      </c>
      <c r="B15" s="30" t="s">
        <v>66</v>
      </c>
      <c r="C15" s="30" t="s">
        <v>67</v>
      </c>
      <c r="D15" s="26">
        <v>580500</v>
      </c>
      <c r="E15" s="26">
        <v>400000</v>
      </c>
      <c r="F15" s="24">
        <v>48</v>
      </c>
      <c r="G15" s="24">
        <v>38</v>
      </c>
      <c r="H15" s="24">
        <f t="shared" si="0"/>
        <v>86</v>
      </c>
      <c r="I15" s="18">
        <v>11</v>
      </c>
      <c r="J15" s="18">
        <v>10</v>
      </c>
      <c r="K15" s="18">
        <v>9</v>
      </c>
      <c r="L15" s="18">
        <v>4</v>
      </c>
      <c r="M15" s="18">
        <v>6</v>
      </c>
      <c r="N15" s="18">
        <v>8</v>
      </c>
      <c r="O15" s="18">
        <v>9</v>
      </c>
      <c r="P15" s="19">
        <f t="shared" si="1"/>
        <v>57</v>
      </c>
    </row>
    <row r="16" spans="1:16" ht="24" x14ac:dyDescent="0.2">
      <c r="A16" s="30" t="s">
        <v>45</v>
      </c>
      <c r="B16" s="30" t="s">
        <v>50</v>
      </c>
      <c r="C16" s="30" t="s">
        <v>55</v>
      </c>
      <c r="D16" s="26">
        <v>260000</v>
      </c>
      <c r="E16" s="26">
        <v>160000</v>
      </c>
      <c r="F16" s="24">
        <v>32</v>
      </c>
      <c r="G16" s="24">
        <v>34</v>
      </c>
      <c r="H16" s="24">
        <f t="shared" si="0"/>
        <v>66</v>
      </c>
      <c r="I16" s="18">
        <v>22</v>
      </c>
      <c r="J16" s="18">
        <v>12</v>
      </c>
      <c r="K16" s="18">
        <v>11</v>
      </c>
      <c r="L16" s="18">
        <v>4</v>
      </c>
      <c r="M16" s="18">
        <v>7</v>
      </c>
      <c r="N16" s="18">
        <v>13</v>
      </c>
      <c r="O16" s="18">
        <v>7</v>
      </c>
      <c r="P16" s="19">
        <f t="shared" si="1"/>
        <v>76</v>
      </c>
    </row>
    <row r="17" spans="1:16" ht="24" x14ac:dyDescent="0.2">
      <c r="A17" s="30" t="s">
        <v>46</v>
      </c>
      <c r="B17" s="30" t="s">
        <v>51</v>
      </c>
      <c r="C17" s="30" t="s">
        <v>56</v>
      </c>
      <c r="D17" s="26">
        <v>479380</v>
      </c>
      <c r="E17" s="26">
        <v>300000</v>
      </c>
      <c r="F17" s="24"/>
      <c r="G17" s="24"/>
      <c r="H17" s="24">
        <f t="shared" si="0"/>
        <v>0</v>
      </c>
      <c r="I17" s="18">
        <v>22</v>
      </c>
      <c r="J17" s="18">
        <v>12</v>
      </c>
      <c r="K17" s="18">
        <v>12</v>
      </c>
      <c r="L17" s="18">
        <v>4</v>
      </c>
      <c r="M17" s="18">
        <v>8</v>
      </c>
      <c r="N17" s="18">
        <v>12</v>
      </c>
      <c r="O17" s="18">
        <v>8</v>
      </c>
      <c r="P17" s="19">
        <f t="shared" si="1"/>
        <v>78</v>
      </c>
    </row>
    <row r="18" spans="1:16" ht="24" x14ac:dyDescent="0.2">
      <c r="A18" s="30" t="s">
        <v>47</v>
      </c>
      <c r="B18" s="30" t="s">
        <v>66</v>
      </c>
      <c r="C18" s="30" t="s">
        <v>68</v>
      </c>
      <c r="D18" s="26">
        <v>635000</v>
      </c>
      <c r="E18" s="26">
        <v>200000</v>
      </c>
      <c r="F18" s="24">
        <v>32</v>
      </c>
      <c r="G18" s="24">
        <v>32</v>
      </c>
      <c r="H18" s="24">
        <f t="shared" si="0"/>
        <v>64</v>
      </c>
      <c r="I18" s="18">
        <v>20</v>
      </c>
      <c r="J18" s="18">
        <v>13</v>
      </c>
      <c r="K18" s="18">
        <v>12</v>
      </c>
      <c r="L18" s="18">
        <v>4</v>
      </c>
      <c r="M18" s="18">
        <v>7</v>
      </c>
      <c r="N18" s="18">
        <v>10</v>
      </c>
      <c r="O18" s="18">
        <v>9</v>
      </c>
      <c r="P18" s="19">
        <f t="shared" si="1"/>
        <v>75</v>
      </c>
    </row>
    <row r="19" spans="1:16" ht="24" x14ac:dyDescent="0.2">
      <c r="A19" s="30" t="s">
        <v>48</v>
      </c>
      <c r="B19" s="30" t="s">
        <v>52</v>
      </c>
      <c r="C19" s="30" t="s">
        <v>57</v>
      </c>
      <c r="D19" s="26">
        <v>685000</v>
      </c>
      <c r="E19" s="26">
        <v>270000</v>
      </c>
      <c r="F19" s="24">
        <v>47</v>
      </c>
      <c r="G19" s="24">
        <v>33</v>
      </c>
      <c r="H19" s="24">
        <f t="shared" si="0"/>
        <v>80</v>
      </c>
      <c r="I19" s="18">
        <v>17</v>
      </c>
      <c r="J19" s="18">
        <v>10</v>
      </c>
      <c r="K19" s="18">
        <v>9</v>
      </c>
      <c r="L19" s="18">
        <v>4</v>
      </c>
      <c r="M19" s="18">
        <v>7</v>
      </c>
      <c r="N19" s="18">
        <v>7</v>
      </c>
      <c r="O19" s="18">
        <v>5</v>
      </c>
      <c r="P19" s="19">
        <f t="shared" si="1"/>
        <v>59</v>
      </c>
    </row>
    <row r="20" spans="1:16" x14ac:dyDescent="0.3">
      <c r="D20" s="7"/>
      <c r="E20" s="8">
        <f>SUM(E13:E19)</f>
        <v>1659000</v>
      </c>
    </row>
  </sheetData>
  <dataValidations count="7">
    <dataValidation type="whole" showInputMessage="1" showErrorMessage="1" errorTitle="ZNOVU A LÉPE" error="To je móóóóóóc!!!!" sqref="P13:P19">
      <formula1>0</formula1>
      <formula2>100</formula2>
    </dataValidation>
    <dataValidation type="whole" showInputMessage="1" showErrorMessage="1" errorTitle="ZNOVU A LÉPE" error="To je móóóóóóc!!!!_x000a__x000a_" sqref="O13:O19">
      <formula1>0</formula1>
      <formula2>10</formula2>
    </dataValidation>
    <dataValidation type="whole" showInputMessage="1" showErrorMessage="1" errorTitle="ZNOVU A LÉPE" error="To je móóóóóóc!!!!_x000a__x000a_" sqref="N13:N19">
      <formula1>0</formula1>
      <formula2>15</formula2>
    </dataValidation>
    <dataValidation type="whole" showInputMessage="1" showErrorMessage="1" errorTitle="ZNOVU A LÉPE" error="To je móóóóóóc!!!!" sqref="M13:M19">
      <formula1>0</formula1>
      <formula2>10</formula2>
    </dataValidation>
    <dataValidation type="whole" allowBlank="1" showInputMessage="1" showErrorMessage="1" errorTitle="ZNOVU A LÉPE" error="To je móóóóóóc!!!!" sqref="L13:L19">
      <formula1>0</formula1>
      <formula2>5</formula2>
    </dataValidation>
    <dataValidation type="whole" showInputMessage="1" showErrorMessage="1" errorTitle="ZNOVU A LÉPE" error="To je móóóóóóc!!!!" sqref="J13:K19">
      <formula1>0</formula1>
      <formula2>15</formula2>
    </dataValidation>
    <dataValidation type="whole" allowBlank="1" showInputMessage="1" showErrorMessage="1" errorTitle="ZNOVU A LÉPE" error="To je móóóóóóc!!!!" sqref="I13:I19">
      <formula1>0</formula1>
      <formula2>30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="90" zoomScaleNormal="90" workbookViewId="0">
      <selection activeCell="I15" sqref="I15"/>
    </sheetView>
  </sheetViews>
  <sheetFormatPr defaultColWidth="9.109375" defaultRowHeight="12" x14ac:dyDescent="0.3"/>
  <cols>
    <col min="1" max="1" width="9.33203125" style="1" customWidth="1"/>
    <col min="2" max="2" width="14.5546875" style="1" customWidth="1"/>
    <col min="3" max="3" width="39.554687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2.44140625" style="1" customWidth="1"/>
    <col min="18" max="18" width="9.109375" style="1"/>
    <col min="19" max="19" width="11.109375" style="1" customWidth="1"/>
    <col min="20" max="20" width="9.109375" style="1"/>
    <col min="21" max="21" width="11.44140625" style="1" customWidth="1"/>
    <col min="22" max="22" width="9.109375" style="1"/>
    <col min="23" max="23" width="11.109375" style="1" customWidth="1"/>
    <col min="24" max="24" width="11.44140625" style="1" customWidth="1"/>
    <col min="25" max="16384" width="9.109375" style="1"/>
  </cols>
  <sheetData>
    <row r="1" spans="1:16" ht="22.8" x14ac:dyDescent="0.3">
      <c r="A1" s="2" t="s">
        <v>34</v>
      </c>
    </row>
    <row r="2" spans="1:16" ht="12.6" x14ac:dyDescent="0.3">
      <c r="A2" s="1" t="s">
        <v>35</v>
      </c>
      <c r="I2" s="5" t="s">
        <v>38</v>
      </c>
    </row>
    <row r="3" spans="1:16" ht="12.6" x14ac:dyDescent="0.3">
      <c r="A3" s="1" t="s">
        <v>29</v>
      </c>
      <c r="I3" s="6" t="s">
        <v>39</v>
      </c>
    </row>
    <row r="4" spans="1:16" ht="12.6" x14ac:dyDescent="0.3">
      <c r="A4" s="1" t="s">
        <v>36</v>
      </c>
      <c r="I4" s="6" t="s">
        <v>33</v>
      </c>
    </row>
    <row r="5" spans="1:16" ht="12.6" x14ac:dyDescent="0.3">
      <c r="A5" s="1" t="s">
        <v>30</v>
      </c>
      <c r="I5" s="6" t="s">
        <v>40</v>
      </c>
    </row>
    <row r="6" spans="1:16" ht="12.6" x14ac:dyDescent="0.3">
      <c r="A6" s="1" t="s">
        <v>37</v>
      </c>
      <c r="I6" s="6"/>
    </row>
    <row r="7" spans="1:16" ht="12.6" x14ac:dyDescent="0.3">
      <c r="A7" s="1" t="s">
        <v>27</v>
      </c>
      <c r="I7" s="6"/>
    </row>
    <row r="8" spans="1:16" x14ac:dyDescent="0.3">
      <c r="I8" s="1" t="s">
        <v>41</v>
      </c>
    </row>
    <row r="11" spans="1:16" ht="126" x14ac:dyDescent="0.3">
      <c r="A11" s="3" t="s">
        <v>0</v>
      </c>
      <c r="B11" s="3" t="s">
        <v>1</v>
      </c>
      <c r="C11" s="3" t="s">
        <v>24</v>
      </c>
      <c r="D11" s="3" t="s">
        <v>22</v>
      </c>
      <c r="E11" s="3" t="s">
        <v>2</v>
      </c>
      <c r="F11" s="3" t="s">
        <v>3</v>
      </c>
      <c r="G11" s="3" t="s">
        <v>4</v>
      </c>
      <c r="H11" s="3" t="s">
        <v>5</v>
      </c>
      <c r="I11" s="9" t="s">
        <v>31</v>
      </c>
      <c r="J11" s="9" t="s">
        <v>23</v>
      </c>
      <c r="K11" s="9" t="s">
        <v>32</v>
      </c>
      <c r="L11" s="9" t="s">
        <v>6</v>
      </c>
      <c r="M11" s="9" t="s">
        <v>7</v>
      </c>
      <c r="N11" s="9" t="s">
        <v>28</v>
      </c>
      <c r="O11" s="9" t="s">
        <v>8</v>
      </c>
      <c r="P11" s="3" t="s">
        <v>9</v>
      </c>
    </row>
    <row r="12" spans="1:16" x14ac:dyDescent="0.3">
      <c r="A12" s="12"/>
      <c r="B12" s="12"/>
      <c r="C12" s="12"/>
      <c r="D12" s="12"/>
      <c r="E12" s="12"/>
      <c r="F12" s="13"/>
      <c r="G12" s="13"/>
      <c r="H12" s="13"/>
      <c r="I12" s="14" t="s">
        <v>18</v>
      </c>
      <c r="J12" s="15" t="s">
        <v>19</v>
      </c>
      <c r="K12" s="15" t="s">
        <v>19</v>
      </c>
      <c r="L12" s="15" t="s">
        <v>20</v>
      </c>
      <c r="M12" s="15" t="s">
        <v>21</v>
      </c>
      <c r="N12" s="15" t="s">
        <v>19</v>
      </c>
      <c r="O12" s="15" t="s">
        <v>21</v>
      </c>
      <c r="P12" s="13"/>
    </row>
    <row r="13" spans="1:16" ht="24" x14ac:dyDescent="0.2">
      <c r="A13" s="25" t="s">
        <v>42</v>
      </c>
      <c r="B13" s="25" t="s">
        <v>65</v>
      </c>
      <c r="C13" s="25" t="s">
        <v>53</v>
      </c>
      <c r="D13" s="26">
        <v>200000</v>
      </c>
      <c r="E13" s="26">
        <v>100000</v>
      </c>
      <c r="F13" s="24">
        <v>52</v>
      </c>
      <c r="G13" s="24">
        <v>38</v>
      </c>
      <c r="H13" s="24">
        <f>SUM(F13:G13)</f>
        <v>90</v>
      </c>
      <c r="I13" s="18">
        <v>23</v>
      </c>
      <c r="J13" s="18">
        <v>13</v>
      </c>
      <c r="K13" s="18">
        <v>12</v>
      </c>
      <c r="L13" s="18">
        <v>4</v>
      </c>
      <c r="M13" s="18">
        <v>8</v>
      </c>
      <c r="N13" s="18">
        <v>13</v>
      </c>
      <c r="O13" s="18">
        <v>9</v>
      </c>
      <c r="P13" s="19">
        <f>SUM(I13:O13)</f>
        <v>82</v>
      </c>
    </row>
    <row r="14" spans="1:16" ht="24" x14ac:dyDescent="0.2">
      <c r="A14" s="30" t="s">
        <v>43</v>
      </c>
      <c r="B14" s="30" t="s">
        <v>49</v>
      </c>
      <c r="C14" s="30" t="s">
        <v>54</v>
      </c>
      <c r="D14" s="26">
        <v>458000</v>
      </c>
      <c r="E14" s="26">
        <v>229000</v>
      </c>
      <c r="F14" s="24">
        <v>29</v>
      </c>
      <c r="G14" s="24"/>
      <c r="H14" s="24">
        <f t="shared" ref="H14:H19" si="0">SUM(F14:G14)</f>
        <v>29</v>
      </c>
      <c r="I14" s="18">
        <v>9</v>
      </c>
      <c r="J14" s="18">
        <v>7</v>
      </c>
      <c r="K14" s="18">
        <v>6</v>
      </c>
      <c r="L14" s="18">
        <v>4</v>
      </c>
      <c r="M14" s="18">
        <v>6</v>
      </c>
      <c r="N14" s="18">
        <v>9</v>
      </c>
      <c r="O14" s="18">
        <v>5</v>
      </c>
      <c r="P14" s="19">
        <f t="shared" ref="P14:P19" si="1">SUM(I14:O14)</f>
        <v>46</v>
      </c>
    </row>
    <row r="15" spans="1:16" ht="24" x14ac:dyDescent="0.2">
      <c r="A15" s="30" t="s">
        <v>44</v>
      </c>
      <c r="B15" s="30" t="s">
        <v>66</v>
      </c>
      <c r="C15" s="30" t="s">
        <v>67</v>
      </c>
      <c r="D15" s="26">
        <v>580500</v>
      </c>
      <c r="E15" s="26">
        <v>400000</v>
      </c>
      <c r="F15" s="24">
        <v>48</v>
      </c>
      <c r="G15" s="24">
        <v>38</v>
      </c>
      <c r="H15" s="24">
        <f t="shared" si="0"/>
        <v>86</v>
      </c>
      <c r="I15" s="18">
        <v>12</v>
      </c>
      <c r="J15" s="18">
        <v>12</v>
      </c>
      <c r="K15" s="18">
        <v>8</v>
      </c>
      <c r="L15" s="18">
        <v>3</v>
      </c>
      <c r="M15" s="18">
        <v>7</v>
      </c>
      <c r="N15" s="18">
        <v>8</v>
      </c>
      <c r="O15" s="18">
        <v>9</v>
      </c>
      <c r="P15" s="19">
        <f t="shared" si="1"/>
        <v>59</v>
      </c>
    </row>
    <row r="16" spans="1:16" ht="24" x14ac:dyDescent="0.2">
      <c r="A16" s="30" t="s">
        <v>45</v>
      </c>
      <c r="B16" s="30" t="s">
        <v>50</v>
      </c>
      <c r="C16" s="30" t="s">
        <v>55</v>
      </c>
      <c r="D16" s="26">
        <v>260000</v>
      </c>
      <c r="E16" s="26">
        <v>160000</v>
      </c>
      <c r="F16" s="24">
        <v>32</v>
      </c>
      <c r="G16" s="24">
        <v>34</v>
      </c>
      <c r="H16" s="24">
        <f t="shared" si="0"/>
        <v>66</v>
      </c>
      <c r="I16" s="18">
        <v>24</v>
      </c>
      <c r="J16" s="18">
        <v>13</v>
      </c>
      <c r="K16" s="18">
        <v>12</v>
      </c>
      <c r="L16" s="18">
        <v>4</v>
      </c>
      <c r="M16" s="18">
        <v>8</v>
      </c>
      <c r="N16" s="18">
        <v>12</v>
      </c>
      <c r="O16" s="18">
        <v>9</v>
      </c>
      <c r="P16" s="19">
        <f t="shared" si="1"/>
        <v>82</v>
      </c>
    </row>
    <row r="17" spans="1:16" ht="24" x14ac:dyDescent="0.2">
      <c r="A17" s="30" t="s">
        <v>46</v>
      </c>
      <c r="B17" s="30" t="s">
        <v>51</v>
      </c>
      <c r="C17" s="30" t="s">
        <v>56</v>
      </c>
      <c r="D17" s="26">
        <v>479380</v>
      </c>
      <c r="E17" s="26">
        <v>300000</v>
      </c>
      <c r="F17" s="24"/>
      <c r="G17" s="24"/>
      <c r="H17" s="24">
        <f t="shared" si="0"/>
        <v>0</v>
      </c>
      <c r="I17" s="18">
        <v>19</v>
      </c>
      <c r="J17" s="18">
        <v>13</v>
      </c>
      <c r="K17" s="18">
        <v>10</v>
      </c>
      <c r="L17" s="18">
        <v>3</v>
      </c>
      <c r="M17" s="18">
        <v>8</v>
      </c>
      <c r="N17" s="18">
        <v>11</v>
      </c>
      <c r="O17" s="18">
        <v>8</v>
      </c>
      <c r="P17" s="19">
        <f t="shared" si="1"/>
        <v>72</v>
      </c>
    </row>
    <row r="18" spans="1:16" ht="24" x14ac:dyDescent="0.2">
      <c r="A18" s="30" t="s">
        <v>47</v>
      </c>
      <c r="B18" s="30" t="s">
        <v>66</v>
      </c>
      <c r="C18" s="30" t="s">
        <v>68</v>
      </c>
      <c r="D18" s="26">
        <v>635000</v>
      </c>
      <c r="E18" s="26">
        <v>200000</v>
      </c>
      <c r="F18" s="24">
        <v>32</v>
      </c>
      <c r="G18" s="24">
        <v>32</v>
      </c>
      <c r="H18" s="24">
        <f t="shared" si="0"/>
        <v>64</v>
      </c>
      <c r="I18" s="18">
        <v>12</v>
      </c>
      <c r="J18" s="18">
        <v>12</v>
      </c>
      <c r="K18" s="18">
        <v>8</v>
      </c>
      <c r="L18" s="18">
        <v>3</v>
      </c>
      <c r="M18" s="18">
        <v>7</v>
      </c>
      <c r="N18" s="18">
        <v>6</v>
      </c>
      <c r="O18" s="18">
        <v>9</v>
      </c>
      <c r="P18" s="19">
        <f t="shared" si="1"/>
        <v>57</v>
      </c>
    </row>
    <row r="19" spans="1:16" ht="24" x14ac:dyDescent="0.2">
      <c r="A19" s="30" t="s">
        <v>48</v>
      </c>
      <c r="B19" s="30" t="s">
        <v>52</v>
      </c>
      <c r="C19" s="30" t="s">
        <v>57</v>
      </c>
      <c r="D19" s="26">
        <v>685000</v>
      </c>
      <c r="E19" s="26">
        <v>270000</v>
      </c>
      <c r="F19" s="24">
        <v>47</v>
      </c>
      <c r="G19" s="24">
        <v>33</v>
      </c>
      <c r="H19" s="24">
        <f t="shared" si="0"/>
        <v>80</v>
      </c>
      <c r="I19" s="18">
        <v>12</v>
      </c>
      <c r="J19" s="18">
        <v>10</v>
      </c>
      <c r="K19" s="18">
        <v>8</v>
      </c>
      <c r="L19" s="18">
        <v>4</v>
      </c>
      <c r="M19" s="18">
        <v>7</v>
      </c>
      <c r="N19" s="18">
        <v>9</v>
      </c>
      <c r="O19" s="18">
        <v>6</v>
      </c>
      <c r="P19" s="19">
        <f t="shared" si="1"/>
        <v>56</v>
      </c>
    </row>
    <row r="20" spans="1:16" x14ac:dyDescent="0.3">
      <c r="D20" s="7"/>
      <c r="E20" s="8">
        <f>SUM(E13:E19)</f>
        <v>1659000</v>
      </c>
    </row>
  </sheetData>
  <dataValidations count="7">
    <dataValidation type="whole" allowBlank="1" showInputMessage="1" showErrorMessage="1" errorTitle="ZNOVU A LÉPE" error="To je móóóóóóc!!!!" sqref="I13:I19">
      <formula1>0</formula1>
      <formula2>30</formula2>
    </dataValidation>
    <dataValidation type="whole" showInputMessage="1" showErrorMessage="1" errorTitle="ZNOVU A LÉPE" error="To je móóóóóóc!!!!" sqref="J13:K19">
      <formula1>0</formula1>
      <formula2>15</formula2>
    </dataValidation>
    <dataValidation type="whole" allowBlank="1" showInputMessage="1" showErrorMessage="1" errorTitle="ZNOVU A LÉPE" error="To je móóóóóóc!!!!" sqref="L13:L19">
      <formula1>0</formula1>
      <formula2>5</formula2>
    </dataValidation>
    <dataValidation type="whole" showInputMessage="1" showErrorMessage="1" errorTitle="ZNOVU A LÉPE" error="To je móóóóóóc!!!!" sqref="M13:M19">
      <formula1>0</formula1>
      <formula2>10</formula2>
    </dataValidation>
    <dataValidation type="whole" showInputMessage="1" showErrorMessage="1" errorTitle="ZNOVU A LÉPE" error="To je móóóóóóc!!!!_x000a__x000a_" sqref="N13:N19">
      <formula1>0</formula1>
      <formula2>15</formula2>
    </dataValidation>
    <dataValidation type="whole" showInputMessage="1" showErrorMessage="1" errorTitle="ZNOVU A LÉPE" error="To je móóóóóóc!!!!_x000a__x000a_" sqref="O13:O19">
      <formula1>0</formula1>
      <formula2>10</formula2>
    </dataValidation>
    <dataValidation type="whole" showInputMessage="1" showErrorMessage="1" errorTitle="ZNOVU A LÉPE" error="To je móóóóóóc!!!!" sqref="P13:P19">
      <formula1>0</formula1>
      <formula2>100</formula2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publikace</vt:lpstr>
      <vt:lpstr>JK</vt:lpstr>
      <vt:lpstr>PB</vt:lpstr>
      <vt:lpstr>PM</vt:lpstr>
      <vt:lpstr>RN</vt:lpstr>
      <vt:lpstr>ZK</vt:lpstr>
      <vt:lpstr>publikace!Oblast_tisku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2015-06-05T11:08:37Z</cp:lastPrinted>
  <dcterms:created xsi:type="dcterms:W3CDTF">2013-12-06T22:03:05Z</dcterms:created>
  <dcterms:modified xsi:type="dcterms:W3CDTF">2017-07-24T09:38:57Z</dcterms:modified>
</cp:coreProperties>
</file>